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CALI PICEM" sheetId="1" r:id="rId1"/>
  </sheets>
  <definedNames/>
  <calcPr fullCalcOnLoad="1"/>
</workbook>
</file>

<file path=xl/sharedStrings.xml><?xml version="1.0" encoding="utf-8"?>
<sst xmlns="http://schemas.openxmlformats.org/spreadsheetml/2006/main" count="179" uniqueCount="128">
  <si>
    <t>CRITERIO</t>
  </si>
  <si>
    <t>PONDERACIÓN DEL CRITERIO</t>
  </si>
  <si>
    <t>SUBCRITERIO</t>
  </si>
  <si>
    <t>PONDERACIÓN DEL SUBCRITERIO</t>
  </si>
  <si>
    <t>REFERENCIA PARA EL EVALUADOR</t>
  </si>
  <si>
    <t>ESCALA DE CALIFICACIÓN</t>
  </si>
  <si>
    <t>JUSTIFICACIÓN DE CALIFICACIÓN</t>
  </si>
  <si>
    <t>SUGERENCIAS DE MEJORA</t>
  </si>
  <si>
    <t>FORTALEZAS</t>
  </si>
  <si>
    <t>DEBILIDADES</t>
  </si>
  <si>
    <t>No cumple con el criterio: 0</t>
  </si>
  <si>
    <t>Muy buena: 4 puntos</t>
  </si>
  <si>
    <t>Sobresaliente: 5 puntos</t>
  </si>
  <si>
    <t>-</t>
  </si>
  <si>
    <t>1 año: 1 punto</t>
  </si>
  <si>
    <t>2 años: 2 puntos</t>
  </si>
  <si>
    <t>3 años: 3 puntos</t>
  </si>
  <si>
    <t>4 años: 4 puntos</t>
  </si>
  <si>
    <t>≥5 años: 5 puntos</t>
  </si>
  <si>
    <t>1 proyecto: 1 punto</t>
  </si>
  <si>
    <t>1 artículo en SCOPUS o WoS: 3 puntos</t>
  </si>
  <si>
    <t>2 artículos en SCOPUS o WoS: 4 puntos</t>
  </si>
  <si>
    <t>≥3 artículos en SCOPUS o WoS: 5 puntos</t>
  </si>
  <si>
    <t>Formación académica y experiencia tecnico- cienífica de los co- investigadores</t>
  </si>
  <si>
    <t>¿Qué tan original es el tema? ¿Es relevante y genera nuevo conocimiento? ¿Cuenta con información actualizada y hace referencia a las citas bibliográficas recientes sobre el tema de estudio? ¿Qué agrega al área temática en comparación con otros estudios de la literatura?</t>
  </si>
  <si>
    <t>Consistencia en la metodología de investigación.</t>
  </si>
  <si>
    <t>Coherencia entre las actividades y resultados esperados del proyecto</t>
  </si>
  <si>
    <t>Infraestructura y equipamiento de laboratorios</t>
  </si>
  <si>
    <t>III. Resultados esperados</t>
  </si>
  <si>
    <t>Formación y/o fortalecimiento de recursos humanos</t>
  </si>
  <si>
    <t>¿El proyecto contribuye a la formación en investigación de recursos humanos (tesistas pre y posgrado)?, ¿se fortalece las capacidades del investigador principal y/o los co-investigador(es)? (pasantías, capacitación, eventos, nuevas técnicas, etc.)</t>
  </si>
  <si>
    <t>Ninguno RRHH: 0</t>
  </si>
  <si>
    <t>Colaboración con otros grupos  o laboratorios externos (entidades asociadas y/o colaboradoras)</t>
  </si>
  <si>
    <t>¿Se plantea la colaboración y se generan vínculos con otros grupos de investigadores o laboratorios durante el desarrollo del proyecto? ¿Esta colaboración es relevante para la investigación?</t>
  </si>
  <si>
    <t>Entidades Participantes: Capacidad y aportes de las Entidades asociadas y colaboradoras, Memoria científica .</t>
  </si>
  <si>
    <t>No implica colaboración : 1 punto</t>
  </si>
  <si>
    <t>ESCALA DE CALIFICACIÓN*</t>
  </si>
  <si>
    <t>Bueno</t>
  </si>
  <si>
    <t>Muy Bueno</t>
  </si>
  <si>
    <t>Sobresaliente</t>
  </si>
  <si>
    <t>Regular: 2 puntos</t>
  </si>
  <si>
    <t xml:space="preserve">Deficiente: 1 punto  </t>
  </si>
  <si>
    <t>Bueno: 3 puntos</t>
  </si>
  <si>
    <t xml:space="preserve">Deficiente: 1 punto </t>
  </si>
  <si>
    <t xml:space="preserve">Regular: 2 puntos </t>
  </si>
  <si>
    <t>Deficiente: 1 punto</t>
  </si>
  <si>
    <t>¿En qué medida la infraestructura y equipamiento de la Entidad aporta al desarrollo del proyecto planteado?
¿Los métodos son replicables y son posibles de reproducirlos en las instalaciones de sus laboratorios?</t>
  </si>
  <si>
    <t>CALIFICACION</t>
  </si>
  <si>
    <t>RESULTADO</t>
  </si>
  <si>
    <t>Sub Total</t>
  </si>
  <si>
    <t>PONDERACIÓN
DECIMAL DEL SUBCRITERIO</t>
  </si>
  <si>
    <t>DECIMAL</t>
  </si>
  <si>
    <t>PORCENTUAL</t>
  </si>
  <si>
    <t>Del 95% al 100%</t>
  </si>
  <si>
    <t>TOTAL</t>
  </si>
  <si>
    <t>Puntaje Total de los Criterios</t>
  </si>
  <si>
    <t>Puntaje total obtenido de la calificación</t>
  </si>
  <si>
    <t>* El PICe es aprobado cuando alcanza una calificación mínima de 80 de 100 puntos porcentuales.</t>
  </si>
  <si>
    <t>JURADO EVALUADOR EXTERNO 1</t>
  </si>
  <si>
    <t>JURADO EVALUADOR EXTERNO 2</t>
  </si>
  <si>
    <t>JURADO EVALUADOR EXTERNO 3</t>
  </si>
  <si>
    <t>Formación académica del Investigador Principal.</t>
  </si>
  <si>
    <t>Experiencia del Investigador Principal en investigaciones en general.</t>
  </si>
  <si>
    <t>Participación del Investigador Principal en proyectos de investigación en el tema propuesto</t>
  </si>
  <si>
    <t>Publicaciones del Investigador Principal, relacionados con el tema propuesto</t>
  </si>
  <si>
    <t>¿La formación académica del Investigador Principal es adecuada para el logro del proyecto y está dentro de las áreas de conocimiento de las áreas y líneas de investigación priorizadas de la Universidad Nacional de Trujillo ?</t>
  </si>
  <si>
    <t>¿La experiencia técnico-científica del Investigador Principal es adecuada para el logro de resultados del proyecto de investigación de carácter emblemático?</t>
  </si>
  <si>
    <t>¿El número de proyectos que ha liderado el Investigador Principal en el tema propuesto es adecuado para la ejecución del presente proyecto de investigación de carácter emblemático?</t>
  </si>
  <si>
    <t>¿El Investigador Principal ha publicado artículos en revistas científicas indizadas (Scopus o Web of Science [WoS]) y estas publicaciones están relacionados con el tema del proyecto de investigación de carácter emblemático y son relevantes para su desarrollo?
Considerar los artículos más recientes (7 últimos años)</t>
  </si>
  <si>
    <t>¿El proyecto de investigación de carácter emblemático identifica y especifica los recursos humanos?
- Considerar la formación académica y experiencia tecnico-cienífica de los coinvestigadores.</t>
  </si>
  <si>
    <t>II. Calidad técnico científico y viabilidad del proyecto de investigación de carácter emblemático, propuesto.</t>
  </si>
  <si>
    <t>Coherencia lógica entre problema, objetivos, hipótesis y resultados esperados en el planteamiento del proyecto de investigación de carácter emblemático</t>
  </si>
  <si>
    <t>¿La descripción de la metodología propuesta es apropiada y está bien fundamentada para realizar las inferencias científicas o los experimentos y obtener los resultados esperados del proyecto?
¿EI diseño es apropiado para la pregunta de la investigación o hipótesis? ¿La estrategia de análisis de datos está correctamente descrita? ¿Incluyen las referencias apropiadas de la metodología a ser utilizada?</t>
  </si>
  <si>
    <t>¿En qué medida los resultados propuestos pueden ser cumplidos en los hitos programados?
-Considerar el rol y la dedicación semanal del equipo de investigación (investigador principal y co- investigadores) para ejecutar el proyecto.</t>
  </si>
  <si>
    <t>Coherencia del presupuesto a nivel de objetivos, actividades y tareas del proyecto</t>
  </si>
  <si>
    <t>¿Los conceptos presupuestales solicitados tienen correpondencia entre los objetivos, actividades y tareas del proyecto?</t>
  </si>
  <si>
    <t>IV. Justificación Presupuestal</t>
  </si>
  <si>
    <t>Impacto socio económico y cultural del proyecto de investigación científica de carácter emblemático</t>
  </si>
  <si>
    <t>¿El proyecto está enfocado a los temas relevantes de gran impacto regional, nacional e internacional y está dentro de las políticas, áreas y líneas priorizadas de investigación de la UNT al cual se presenta?
¿ El proyecto tiene caráter de trascendental, distintivo, simbólico y representativos de la Institución, por el interés y/o contribución científica?
¿ El proyecto genera un potencial impacto social, económico, tecnológico, arqueológico, antropológico y/o cultural, favorable a la población?</t>
  </si>
  <si>
    <t>MEDIOS DE VERIFICACION</t>
  </si>
  <si>
    <t>Curriculum Vitae del Investigador Principal -Datos académicos</t>
  </si>
  <si>
    <t>Curriculum Vitae del Investigador Principal - Experiencia laboral, proyectos de investigación</t>
  </si>
  <si>
    <t>Curriculum Vitae del Investigador Principal - Proyectos de investigación</t>
  </si>
  <si>
    <t>Curriculum Vitae del Investigador Principal - Producción científica</t>
  </si>
  <si>
    <t>I. Reconocida trayectoria científica y académica  del Investigador Principal y del equipo de investigación.</t>
  </si>
  <si>
    <t>Precisión, claridad y amplitud del estado del arte del proyecto de investigación de carácter emblemático.</t>
  </si>
  <si>
    <t>¿Se justifica correctamente la realización del estudio?
¿Cubre la brecha o el vacío del conocimiento científico?
¿ Permite enmarcar adecuadamente la realidad problemática del tema de estudio?
¿Los objetivos se formulan de forma clara y consistente y son posibles de ejecutarlos con la metodología planteada?</t>
  </si>
  <si>
    <t>Curriculum Vitae de los Co-Investigadores - Datos académicos, Experiencia laboral, producción científica, proyectos de investigación</t>
  </si>
  <si>
    <t>Memoria científica, técnica y bitácora de trabajo de Investigaciones.
Redes Científicas a nivel local, regional, nacional e internacional.</t>
  </si>
  <si>
    <t>Memoria científica, técnica y bitácora de trabajo de Investigaciones.
Redes Científicas a nivel local, regional, nacional e internacional.
Metodología</t>
  </si>
  <si>
    <t>Memoria científica, técnica y bitácora de trabajo de Investigaciones.
Redes Científicas a nivel local, regional, nacional e internacional
Plan operativo</t>
  </si>
  <si>
    <t>Informes de la Capacidad de la Entidad.</t>
  </si>
  <si>
    <t>Plan operativo del Proyecto: Resultados esperados de la Entidad.</t>
  </si>
  <si>
    <t>Información general y Memoria científica, técnica y bitácora de trabajo de Investigaciones.
Redes Científicas a nivel local, regional, nacional e internacional</t>
  </si>
  <si>
    <t>Presupuesto del proyecto de investigación científica de carácter emblemático, presentado.</t>
  </si>
  <si>
    <t>1 artículo en Latindex: 1 puntos</t>
  </si>
  <si>
    <t>1 artículo en SciElo: 2 puntos</t>
  </si>
  <si>
    <t>RRHH 1 tesista: 1 punto</t>
  </si>
  <si>
    <t>RRHH 2 tesista: 2 puntos</t>
  </si>
  <si>
    <t>RRHH 3 tesista: 3 puntos</t>
  </si>
  <si>
    <t>RRHH 4 tesista: 4 puntos</t>
  </si>
  <si>
    <t>RRHH ≥5 tesistas: 5 puntos</t>
  </si>
  <si>
    <t>Es de gran impacto local, regional, nacional e internacional y esta dentro de las prioridades de la UNT: 5 puntos</t>
  </si>
  <si>
    <t>Es de gran impacto local, regional y nacional y esta dentro de las prioridades de la UNT: 4 puntos</t>
  </si>
  <si>
    <t>No esta alineado a las prioridades de la UNT: 0</t>
  </si>
  <si>
    <t>Es de poca importancia y esta entre las prioridades de la UNT: 1 punto.</t>
  </si>
  <si>
    <t>Es de regular importancia y esta entre las prioridades de la UNT: 2 puntos.</t>
  </si>
  <si>
    <t>Es de gran impacto local y regional y esta dentro de las prioridades de la UNT: 3 puntos</t>
  </si>
  <si>
    <t>No cumple con el criterio : 0</t>
  </si>
  <si>
    <t>Colaboración una entidad o empresa peruana: 2 puntos</t>
  </si>
  <si>
    <t>Colaboración varias entidades o empresas peruanas: 3 puntos</t>
  </si>
  <si>
    <t>Colaboración una universidad extranjera 5 puntos</t>
  </si>
  <si>
    <t>Colaboración una universidad nacional o universidad privada: 4 puntos</t>
  </si>
  <si>
    <t>Del 70% al 80%</t>
  </si>
  <si>
    <t>Del 81% al 94%</t>
  </si>
  <si>
    <t>No cumple</t>
  </si>
  <si>
    <t>Deficiente</t>
  </si>
  <si>
    <t>Regular</t>
  </si>
  <si>
    <t>Del 0% al 25%</t>
  </si>
  <si>
    <t>EL PROYECTO DE INVESTIGACION CIENTIFICA DE CARÁCTER EMBLEMATICO: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… ES: ………………….........…….......…. CON UNA CALIFICACION DE: ……..............................………….. OBTENIENDO UN PORCENTAJE TOTAL DE: …………%.</t>
  </si>
  <si>
    <t>2 proyectos: 2 puntos</t>
  </si>
  <si>
    <t>3 proyectos: 3 puntos</t>
  </si>
  <si>
    <t>4 proyectos: 4 puntos</t>
  </si>
  <si>
    <t>≥5 proyectos: 5 puntos</t>
  </si>
  <si>
    <t>(NOMBRE DEL PROYECTO)</t>
  </si>
  <si>
    <t xml:space="preserve"> “PROYECTO DE INVESTIGACIÓN CIENTÍFICA” </t>
  </si>
  <si>
    <t>ANEXO 02 : CARTILLA DE EVALUACIÓN A USAR POR JURADOS EVALUADORES EXTERNOS</t>
  </si>
  <si>
    <t>Código de la Participación: PIC-UNT / Año de concurso</t>
  </si>
</sst>
</file>

<file path=xl/styles.xml><?xml version="1.0" encoding="utf-8"?>
<styleSheet xmlns="http://schemas.openxmlformats.org/spreadsheetml/2006/main">
  <numFmts count="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4.5"/>
      <color indexed="8"/>
      <name val="Calibri"/>
      <family val="2"/>
    </font>
    <font>
      <sz val="6"/>
      <color indexed="8"/>
      <name val="Calibri"/>
      <family val="2"/>
    </font>
    <font>
      <sz val="6"/>
      <color indexed="8"/>
      <name val="Times New Roman"/>
      <family val="1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6"/>
      <color theme="1"/>
      <name val="Times New Roman"/>
      <family val="1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6"/>
      <color theme="1"/>
      <name val="Calibri"/>
      <family val="2"/>
    </font>
    <font>
      <b/>
      <sz val="4.5"/>
      <color theme="1"/>
      <name val="Calibri"/>
      <family val="2"/>
    </font>
    <font>
      <b/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/>
      <bottom style="medium"/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/>
    </border>
    <border>
      <left/>
      <right/>
      <top/>
      <bottom style="medium"/>
    </border>
    <border>
      <left style="medium">
        <color rgb="FF000000"/>
      </left>
      <right/>
      <top style="medium"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2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vertical="center" wrapText="1"/>
    </xf>
    <xf numFmtId="0" fontId="45" fillId="33" borderId="1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5" fillId="34" borderId="14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vertical="top" wrapText="1"/>
    </xf>
    <xf numFmtId="0" fontId="42" fillId="0" borderId="16" xfId="0" applyFont="1" applyBorder="1" applyAlignment="1">
      <alignment vertical="center" wrapText="1"/>
    </xf>
    <xf numFmtId="0" fontId="0" fillId="0" borderId="17" xfId="0" applyBorder="1" applyAlignment="1">
      <alignment vertical="top" wrapText="1"/>
    </xf>
    <xf numFmtId="0" fontId="44" fillId="0" borderId="18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44" fillId="0" borderId="20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44" fillId="33" borderId="18" xfId="0" applyFont="1" applyFill="1" applyBorder="1" applyAlignment="1">
      <alignment vertical="center" wrapText="1"/>
    </xf>
    <xf numFmtId="0" fontId="44" fillId="33" borderId="20" xfId="0" applyFont="1" applyFill="1" applyBorder="1" applyAlignment="1">
      <alignment vertical="center" wrapText="1"/>
    </xf>
    <xf numFmtId="0" fontId="45" fillId="35" borderId="14" xfId="0" applyFont="1" applyFill="1" applyBorder="1" applyAlignment="1">
      <alignment horizontal="center" vertical="center" wrapText="1"/>
    </xf>
    <xf numFmtId="9" fontId="45" fillId="33" borderId="18" xfId="0" applyNumberFormat="1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vertical="center" wrapText="1"/>
    </xf>
    <xf numFmtId="9" fontId="45" fillId="0" borderId="18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2" fontId="45" fillId="33" borderId="18" xfId="0" applyNumberFormat="1" applyFont="1" applyFill="1" applyBorder="1" applyAlignment="1">
      <alignment horizontal="center" vertical="center" wrapText="1"/>
    </xf>
    <xf numFmtId="2" fontId="45" fillId="0" borderId="18" xfId="0" applyNumberFormat="1" applyFont="1" applyBorder="1" applyAlignment="1">
      <alignment horizontal="center" vertical="center" wrapText="1"/>
    </xf>
    <xf numFmtId="9" fontId="45" fillId="33" borderId="22" xfId="0" applyNumberFormat="1" applyFont="1" applyFill="1" applyBorder="1" applyAlignment="1">
      <alignment horizontal="center" vertical="center" wrapText="1"/>
    </xf>
    <xf numFmtId="0" fontId="45" fillId="2" borderId="23" xfId="0" applyFont="1" applyFill="1" applyBorder="1" applyAlignment="1">
      <alignment horizontal="center" vertical="center" wrapText="1"/>
    </xf>
    <xf numFmtId="0" fontId="45" fillId="2" borderId="24" xfId="0" applyFont="1" applyFill="1" applyBorder="1" applyAlignment="1">
      <alignment horizontal="center" vertical="center" wrapText="1"/>
    </xf>
    <xf numFmtId="10" fontId="45" fillId="0" borderId="25" xfId="0" applyNumberFormat="1" applyFont="1" applyBorder="1" applyAlignment="1">
      <alignment horizontal="center" vertical="center" wrapText="1"/>
    </xf>
    <xf numFmtId="10" fontId="45" fillId="35" borderId="25" xfId="0" applyNumberFormat="1" applyFont="1" applyFill="1" applyBorder="1" applyAlignment="1">
      <alignment horizontal="center" vertical="center" wrapText="1"/>
    </xf>
    <xf numFmtId="0" fontId="45" fillId="0" borderId="26" xfId="0" applyNumberFormat="1" applyFont="1" applyBorder="1" applyAlignment="1">
      <alignment horizontal="center" vertical="center" wrapText="1"/>
    </xf>
    <xf numFmtId="0" fontId="45" fillId="0" borderId="27" xfId="0" applyNumberFormat="1" applyFont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45" fillId="0" borderId="29" xfId="0" applyNumberFormat="1" applyFont="1" applyBorder="1" applyAlignment="1">
      <alignment horizontal="center" vertical="center" wrapText="1"/>
    </xf>
    <xf numFmtId="0" fontId="8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/>
    </xf>
    <xf numFmtId="0" fontId="8" fillId="2" borderId="3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10" fontId="45" fillId="33" borderId="22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13" xfId="0" applyFont="1" applyFill="1" applyBorder="1" applyAlignment="1">
      <alignment vertical="center" wrapText="1"/>
    </xf>
    <xf numFmtId="0" fontId="47" fillId="33" borderId="31" xfId="0" applyFont="1" applyFill="1" applyBorder="1" applyAlignment="1">
      <alignment vertical="center" wrapText="1"/>
    </xf>
    <xf numFmtId="2" fontId="45" fillId="33" borderId="22" xfId="0" applyNumberFormat="1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left" vertical="center" wrapText="1"/>
    </xf>
    <xf numFmtId="0" fontId="44" fillId="0" borderId="32" xfId="0" applyFont="1" applyBorder="1" applyAlignment="1">
      <alignment vertical="center" wrapText="1"/>
    </xf>
    <xf numFmtId="0" fontId="44" fillId="0" borderId="33" xfId="0" applyFont="1" applyBorder="1" applyAlignment="1">
      <alignment horizontal="left" vertical="center" wrapText="1"/>
    </xf>
    <xf numFmtId="0" fontId="44" fillId="0" borderId="33" xfId="0" applyFont="1" applyBorder="1" applyAlignment="1">
      <alignment vertical="center" wrapText="1"/>
    </xf>
    <xf numFmtId="0" fontId="44" fillId="0" borderId="34" xfId="0" applyFont="1" applyBorder="1" applyAlignment="1">
      <alignment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10" fontId="45" fillId="0" borderId="38" xfId="0" applyNumberFormat="1" applyFont="1" applyBorder="1" applyAlignment="1">
      <alignment horizontal="center" vertical="center" wrapText="1"/>
    </xf>
    <xf numFmtId="10" fontId="45" fillId="0" borderId="39" xfId="0" applyNumberFormat="1" applyFont="1" applyBorder="1" applyAlignment="1">
      <alignment horizontal="center" vertical="center" wrapText="1"/>
    </xf>
    <xf numFmtId="10" fontId="45" fillId="0" borderId="40" xfId="0" applyNumberFormat="1" applyFont="1" applyBorder="1" applyAlignment="1">
      <alignment horizontal="center" vertical="center" wrapText="1"/>
    </xf>
    <xf numFmtId="10" fontId="45" fillId="0" borderId="15" xfId="0" applyNumberFormat="1" applyFont="1" applyBorder="1" applyAlignment="1">
      <alignment horizontal="center" vertical="center" wrapText="1"/>
    </xf>
    <xf numFmtId="10" fontId="45" fillId="35" borderId="15" xfId="0" applyNumberFormat="1" applyFont="1" applyFill="1" applyBorder="1" applyAlignment="1">
      <alignment horizontal="center" vertical="center" wrapText="1"/>
    </xf>
    <xf numFmtId="0" fontId="44" fillId="0" borderId="41" xfId="0" applyFont="1" applyBorder="1" applyAlignment="1">
      <alignment horizontal="left" vertical="center" wrapText="1"/>
    </xf>
    <xf numFmtId="0" fontId="45" fillId="0" borderId="41" xfId="0" applyFont="1" applyBorder="1" applyAlignment="1">
      <alignment horizontal="center" vertical="center" wrapText="1"/>
    </xf>
    <xf numFmtId="10" fontId="45" fillId="0" borderId="42" xfId="0" applyNumberFormat="1" applyFont="1" applyBorder="1" applyAlignment="1">
      <alignment horizontal="center" vertical="center" wrapText="1"/>
    </xf>
    <xf numFmtId="0" fontId="44" fillId="0" borderId="34" xfId="0" applyFont="1" applyBorder="1" applyAlignment="1">
      <alignment horizontal="left" vertical="center" wrapText="1"/>
    </xf>
    <xf numFmtId="0" fontId="44" fillId="0" borderId="43" xfId="0" applyFont="1" applyBorder="1" applyAlignment="1">
      <alignment horizontal="left" vertical="center" wrapText="1"/>
    </xf>
    <xf numFmtId="0" fontId="45" fillId="0" borderId="43" xfId="0" applyFont="1" applyBorder="1" applyAlignment="1">
      <alignment horizontal="center" vertical="center" wrapText="1"/>
    </xf>
    <xf numFmtId="10" fontId="45" fillId="0" borderId="44" xfId="0" applyNumberFormat="1" applyFont="1" applyBorder="1" applyAlignment="1">
      <alignment horizontal="center" vertical="center" wrapText="1"/>
    </xf>
    <xf numFmtId="0" fontId="44" fillId="0" borderId="41" xfId="0" applyFont="1" applyBorder="1" applyAlignment="1">
      <alignment vertical="center" wrapText="1"/>
    </xf>
    <xf numFmtId="0" fontId="44" fillId="0" borderId="32" xfId="0" applyFont="1" applyBorder="1" applyAlignment="1">
      <alignment horizontal="left" vertical="center" wrapText="1"/>
    </xf>
    <xf numFmtId="0" fontId="44" fillId="0" borderId="43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10" fontId="45" fillId="35" borderId="35" xfId="0" applyNumberFormat="1" applyFont="1" applyFill="1" applyBorder="1" applyAlignment="1">
      <alignment horizontal="center" vertical="center" wrapText="1"/>
    </xf>
    <xf numFmtId="10" fontId="45" fillId="35" borderId="36" xfId="0" applyNumberFormat="1" applyFont="1" applyFill="1" applyBorder="1" applyAlignment="1">
      <alignment horizontal="center" vertical="center" wrapText="1"/>
    </xf>
    <xf numFmtId="10" fontId="45" fillId="35" borderId="45" xfId="0" applyNumberFormat="1" applyFont="1" applyFill="1" applyBorder="1" applyAlignment="1">
      <alignment horizontal="center" vertical="center" wrapText="1"/>
    </xf>
    <xf numFmtId="10" fontId="45" fillId="35" borderId="37" xfId="0" applyNumberFormat="1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vertical="center" wrapText="1"/>
    </xf>
    <xf numFmtId="0" fontId="44" fillId="33" borderId="33" xfId="0" applyFont="1" applyFill="1" applyBorder="1" applyAlignment="1">
      <alignment vertical="center" wrapText="1"/>
    </xf>
    <xf numFmtId="0" fontId="44" fillId="33" borderId="43" xfId="0" applyFont="1" applyFill="1" applyBorder="1" applyAlignment="1">
      <alignment vertical="center" wrapText="1"/>
    </xf>
    <xf numFmtId="0" fontId="44" fillId="33" borderId="34" xfId="0" applyFont="1" applyFill="1" applyBorder="1" applyAlignment="1">
      <alignment vertical="center" wrapText="1"/>
    </xf>
    <xf numFmtId="0" fontId="44" fillId="33" borderId="35" xfId="0" applyFont="1" applyFill="1" applyBorder="1" applyAlignment="1">
      <alignment horizontal="center" vertical="center" wrapText="1"/>
    </xf>
    <xf numFmtId="0" fontId="44" fillId="33" borderId="36" xfId="0" applyFont="1" applyFill="1" applyBorder="1" applyAlignment="1">
      <alignment horizontal="center" vertical="center" wrapText="1"/>
    </xf>
    <xf numFmtId="0" fontId="44" fillId="33" borderId="45" xfId="0" applyFont="1" applyFill="1" applyBorder="1" applyAlignment="1">
      <alignment horizontal="center" vertical="center" wrapText="1"/>
    </xf>
    <xf numFmtId="0" fontId="44" fillId="33" borderId="37" xfId="0" applyFont="1" applyFill="1" applyBorder="1" applyAlignment="1">
      <alignment horizontal="center" vertical="center" wrapText="1"/>
    </xf>
    <xf numFmtId="0" fontId="44" fillId="33" borderId="41" xfId="0" applyFont="1" applyFill="1" applyBorder="1" applyAlignment="1">
      <alignment vertical="center" wrapText="1"/>
    </xf>
    <xf numFmtId="0" fontId="44" fillId="33" borderId="46" xfId="0" applyFont="1" applyFill="1" applyBorder="1" applyAlignment="1">
      <alignment horizontal="center" vertical="center" wrapText="1"/>
    </xf>
    <xf numFmtId="10" fontId="45" fillId="35" borderId="46" xfId="0" applyNumberFormat="1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vertical="center" wrapText="1"/>
    </xf>
    <xf numFmtId="10" fontId="45" fillId="0" borderId="35" xfId="0" applyNumberFormat="1" applyFont="1" applyBorder="1" applyAlignment="1">
      <alignment horizontal="center" vertical="center" wrapText="1"/>
    </xf>
    <xf numFmtId="10" fontId="45" fillId="0" borderId="36" xfId="0" applyNumberFormat="1" applyFont="1" applyBorder="1" applyAlignment="1">
      <alignment horizontal="center" vertical="center" wrapText="1"/>
    </xf>
    <xf numFmtId="10" fontId="45" fillId="0" borderId="37" xfId="0" applyNumberFormat="1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10" fontId="45" fillId="0" borderId="46" xfId="0" applyNumberFormat="1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10" fontId="45" fillId="0" borderId="45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33" borderId="21" xfId="0" applyFont="1" applyFill="1" applyBorder="1" applyAlignment="1">
      <alignment vertical="center" wrapText="1"/>
    </xf>
    <xf numFmtId="0" fontId="45" fillId="33" borderId="35" xfId="0" applyFont="1" applyFill="1" applyBorder="1" applyAlignment="1">
      <alignment horizontal="center" vertical="center" wrapText="1"/>
    </xf>
    <xf numFmtId="0" fontId="45" fillId="33" borderId="36" xfId="0" applyFont="1" applyFill="1" applyBorder="1" applyAlignment="1">
      <alignment horizontal="center" vertical="center" wrapText="1"/>
    </xf>
    <xf numFmtId="0" fontId="45" fillId="33" borderId="37" xfId="0" applyFont="1" applyFill="1" applyBorder="1" applyAlignment="1">
      <alignment horizontal="center" vertical="center" wrapText="1"/>
    </xf>
    <xf numFmtId="164" fontId="45" fillId="0" borderId="25" xfId="0" applyNumberFormat="1" applyFont="1" applyBorder="1" applyAlignment="1">
      <alignment horizontal="center" vertical="center" wrapText="1"/>
    </xf>
    <xf numFmtId="164" fontId="45" fillId="0" borderId="35" xfId="0" applyNumberFormat="1" applyFont="1" applyBorder="1" applyAlignment="1">
      <alignment horizontal="center" vertical="center" wrapText="1"/>
    </xf>
    <xf numFmtId="164" fontId="45" fillId="0" borderId="36" xfId="0" applyNumberFormat="1" applyFont="1" applyBorder="1" applyAlignment="1">
      <alignment horizontal="center" vertical="center" wrapText="1"/>
    </xf>
    <xf numFmtId="164" fontId="45" fillId="0" borderId="37" xfId="0" applyNumberFormat="1" applyFont="1" applyBorder="1" applyAlignment="1">
      <alignment horizontal="center" vertical="center" wrapText="1"/>
    </xf>
    <xf numFmtId="164" fontId="45" fillId="0" borderId="46" xfId="0" applyNumberFormat="1" applyFont="1" applyBorder="1" applyAlignment="1">
      <alignment horizontal="center" vertical="center" wrapText="1"/>
    </xf>
    <xf numFmtId="164" fontId="45" fillId="0" borderId="45" xfId="0" applyNumberFormat="1" applyFont="1" applyBorder="1" applyAlignment="1">
      <alignment horizontal="center" vertical="center" wrapText="1"/>
    </xf>
    <xf numFmtId="164" fontId="45" fillId="35" borderId="47" xfId="0" applyNumberFormat="1" applyFont="1" applyFill="1" applyBorder="1" applyAlignment="1">
      <alignment horizontal="center" vertical="center" wrapText="1"/>
    </xf>
    <xf numFmtId="164" fontId="45" fillId="35" borderId="48" xfId="0" applyNumberFormat="1" applyFont="1" applyFill="1" applyBorder="1" applyAlignment="1">
      <alignment horizontal="center" vertical="center" wrapText="1"/>
    </xf>
    <xf numFmtId="164" fontId="45" fillId="35" borderId="49" xfId="0" applyNumberFormat="1" applyFont="1" applyFill="1" applyBorder="1" applyAlignment="1">
      <alignment horizontal="center" vertical="center" wrapText="1"/>
    </xf>
    <xf numFmtId="164" fontId="45" fillId="35" borderId="50" xfId="0" applyNumberFormat="1" applyFont="1" applyFill="1" applyBorder="1" applyAlignment="1">
      <alignment horizontal="center" vertical="center" wrapText="1"/>
    </xf>
    <xf numFmtId="164" fontId="45" fillId="35" borderId="51" xfId="0" applyNumberFormat="1" applyFont="1" applyFill="1" applyBorder="1" applyAlignment="1">
      <alignment horizontal="center" vertical="center" wrapText="1"/>
    </xf>
    <xf numFmtId="164" fontId="45" fillId="33" borderId="25" xfId="0" applyNumberFormat="1" applyFont="1" applyFill="1" applyBorder="1" applyAlignment="1">
      <alignment horizontal="center" vertical="center" wrapText="1"/>
    </xf>
    <xf numFmtId="164" fontId="45" fillId="0" borderId="47" xfId="0" applyNumberFormat="1" applyFont="1" applyBorder="1" applyAlignment="1">
      <alignment horizontal="center" vertical="center" wrapText="1"/>
    </xf>
    <xf numFmtId="164" fontId="45" fillId="0" borderId="48" xfId="0" applyNumberFormat="1" applyFont="1" applyBorder="1" applyAlignment="1">
      <alignment horizontal="center" vertical="center" wrapText="1"/>
    </xf>
    <xf numFmtId="164" fontId="45" fillId="0" borderId="50" xfId="0" applyNumberFormat="1" applyFont="1" applyBorder="1" applyAlignment="1">
      <alignment horizontal="center" vertical="center" wrapText="1"/>
    </xf>
    <xf numFmtId="164" fontId="45" fillId="0" borderId="51" xfId="0" applyNumberFormat="1" applyFont="1" applyBorder="1" applyAlignment="1">
      <alignment horizontal="center" vertical="center" wrapText="1"/>
    </xf>
    <xf numFmtId="164" fontId="45" fillId="0" borderId="49" xfId="0" applyNumberFormat="1" applyFont="1" applyBorder="1" applyAlignment="1">
      <alignment horizontal="center" vertical="center" wrapText="1"/>
    </xf>
    <xf numFmtId="164" fontId="45" fillId="0" borderId="15" xfId="0" applyNumberFormat="1" applyFont="1" applyBorder="1" applyAlignment="1">
      <alignment horizontal="center" vertical="center" wrapText="1"/>
    </xf>
    <xf numFmtId="164" fontId="45" fillId="33" borderId="52" xfId="0" applyNumberFormat="1" applyFont="1" applyFill="1" applyBorder="1" applyAlignment="1">
      <alignment horizontal="center" vertical="center" wrapText="1"/>
    </xf>
    <xf numFmtId="164" fontId="45" fillId="33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5" fillId="33" borderId="53" xfId="0" applyFont="1" applyFill="1" applyBorder="1" applyAlignment="1">
      <alignment horizontal="center" vertical="center" wrapText="1"/>
    </xf>
    <xf numFmtId="0" fontId="45" fillId="33" borderId="54" xfId="0" applyFont="1" applyFill="1" applyBorder="1" applyAlignment="1">
      <alignment horizontal="center" vertical="center" wrapText="1"/>
    </xf>
    <xf numFmtId="0" fontId="45" fillId="33" borderId="55" xfId="0" applyFont="1" applyFill="1" applyBorder="1" applyAlignment="1">
      <alignment horizontal="center" vertical="center" wrapText="1"/>
    </xf>
    <xf numFmtId="9" fontId="45" fillId="33" borderId="23" xfId="0" applyNumberFormat="1" applyFont="1" applyFill="1" applyBorder="1" applyAlignment="1">
      <alignment horizontal="center" vertical="center" wrapText="1"/>
    </xf>
    <xf numFmtId="9" fontId="45" fillId="33" borderId="25" xfId="0" applyNumberFormat="1" applyFont="1" applyFill="1" applyBorder="1" applyAlignment="1">
      <alignment horizontal="center" vertical="center" wrapText="1"/>
    </xf>
    <xf numFmtId="9" fontId="45" fillId="33" borderId="27" xfId="0" applyNumberFormat="1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left" vertical="center" wrapText="1"/>
    </xf>
    <xf numFmtId="0" fontId="44" fillId="33" borderId="25" xfId="0" applyFont="1" applyFill="1" applyBorder="1" applyAlignment="1">
      <alignment horizontal="left" vertical="center" wrapText="1"/>
    </xf>
    <xf numFmtId="0" fontId="44" fillId="33" borderId="27" xfId="0" applyFont="1" applyFill="1" applyBorder="1" applyAlignment="1">
      <alignment horizontal="left" vertical="center" wrapText="1"/>
    </xf>
    <xf numFmtId="9" fontId="44" fillId="33" borderId="56" xfId="0" applyNumberFormat="1" applyFont="1" applyFill="1" applyBorder="1" applyAlignment="1">
      <alignment horizontal="center" vertical="center" wrapText="1"/>
    </xf>
    <xf numFmtId="9" fontId="44" fillId="33" borderId="10" xfId="0" applyNumberFormat="1" applyFont="1" applyFill="1" applyBorder="1" applyAlignment="1">
      <alignment horizontal="center" vertical="center" wrapText="1"/>
    </xf>
    <xf numFmtId="9" fontId="44" fillId="33" borderId="21" xfId="0" applyNumberFormat="1" applyFont="1" applyFill="1" applyBorder="1" applyAlignment="1">
      <alignment horizontal="center" vertical="center" wrapText="1"/>
    </xf>
    <xf numFmtId="2" fontId="44" fillId="33" borderId="57" xfId="0" applyNumberFormat="1" applyFont="1" applyFill="1" applyBorder="1" applyAlignment="1">
      <alignment horizontal="center" vertical="center" wrapText="1"/>
    </xf>
    <xf numFmtId="2" fontId="44" fillId="33" borderId="58" xfId="0" applyNumberFormat="1" applyFont="1" applyFill="1" applyBorder="1" applyAlignment="1">
      <alignment horizontal="center" vertical="center" wrapText="1"/>
    </xf>
    <xf numFmtId="2" fontId="44" fillId="33" borderId="52" xfId="0" applyNumberFormat="1" applyFont="1" applyFill="1" applyBorder="1" applyAlignment="1">
      <alignment horizontal="center" vertical="center" wrapText="1"/>
    </xf>
    <xf numFmtId="0" fontId="44" fillId="33" borderId="57" xfId="0" applyFont="1" applyFill="1" applyBorder="1" applyAlignment="1">
      <alignment horizontal="left" vertical="center" wrapText="1"/>
    </xf>
    <xf numFmtId="0" fontId="44" fillId="33" borderId="58" xfId="0" applyFont="1" applyFill="1" applyBorder="1" applyAlignment="1">
      <alignment horizontal="left" vertical="center" wrapText="1"/>
    </xf>
    <xf numFmtId="0" fontId="44" fillId="33" borderId="52" xfId="0" applyFont="1" applyFill="1" applyBorder="1" applyAlignment="1">
      <alignment horizontal="left" vertical="center" wrapText="1"/>
    </xf>
    <xf numFmtId="0" fontId="8" fillId="34" borderId="53" xfId="0" applyFont="1" applyFill="1" applyBorder="1" applyAlignment="1">
      <alignment horizontal="left" vertical="center" wrapText="1"/>
    </xf>
    <xf numFmtId="0" fontId="8" fillId="34" borderId="24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4" borderId="54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left" vertical="center" wrapText="1"/>
    </xf>
    <xf numFmtId="0" fontId="8" fillId="34" borderId="55" xfId="0" applyFont="1" applyFill="1" applyBorder="1" applyAlignment="1">
      <alignment horizontal="left" vertical="center" wrapText="1"/>
    </xf>
    <xf numFmtId="0" fontId="8" fillId="34" borderId="59" xfId="0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44" fillId="33" borderId="60" xfId="0" applyFont="1" applyFill="1" applyBorder="1" applyAlignment="1">
      <alignment horizontal="left" vertical="center" wrapText="1"/>
    </xf>
    <xf numFmtId="0" fontId="44" fillId="33" borderId="61" xfId="0" applyFont="1" applyFill="1" applyBorder="1" applyAlignment="1">
      <alignment horizontal="left" vertical="center" wrapText="1"/>
    </xf>
    <xf numFmtId="0" fontId="44" fillId="33" borderId="62" xfId="0" applyFont="1" applyFill="1" applyBorder="1" applyAlignment="1">
      <alignment horizontal="left" vertical="center" wrapText="1"/>
    </xf>
    <xf numFmtId="0" fontId="44" fillId="33" borderId="56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4" fillId="33" borderId="21" xfId="0" applyFont="1" applyFill="1" applyBorder="1" applyAlignment="1">
      <alignment vertical="center" wrapText="1"/>
    </xf>
    <xf numFmtId="0" fontId="44" fillId="33" borderId="60" xfId="0" applyFont="1" applyFill="1" applyBorder="1" applyAlignment="1">
      <alignment vertical="center" wrapText="1"/>
    </xf>
    <xf numFmtId="0" fontId="44" fillId="33" borderId="61" xfId="0" applyFont="1" applyFill="1" applyBorder="1" applyAlignment="1">
      <alignment vertical="center" wrapText="1"/>
    </xf>
    <xf numFmtId="0" fontId="44" fillId="33" borderId="62" xfId="0" applyFont="1" applyFill="1" applyBorder="1" applyAlignment="1">
      <alignment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42" fillId="33" borderId="27" xfId="0" applyFont="1" applyFill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9" fontId="45" fillId="0" borderId="23" xfId="0" applyNumberFormat="1" applyFont="1" applyBorder="1" applyAlignment="1">
      <alignment horizontal="center" vertical="center" wrapText="1"/>
    </xf>
    <xf numFmtId="9" fontId="45" fillId="0" borderId="25" xfId="0" applyNumberFormat="1" applyFont="1" applyBorder="1" applyAlignment="1">
      <alignment horizontal="center" vertical="center" wrapText="1"/>
    </xf>
    <xf numFmtId="9" fontId="45" fillId="0" borderId="27" xfId="0" applyNumberFormat="1" applyFont="1" applyBorder="1" applyAlignment="1">
      <alignment horizontal="center" vertical="center" wrapText="1"/>
    </xf>
    <xf numFmtId="0" fontId="44" fillId="0" borderId="63" xfId="0" applyFont="1" applyBorder="1" applyAlignment="1">
      <alignment horizontal="left" vertical="center" wrapText="1"/>
    </xf>
    <xf numFmtId="0" fontId="44" fillId="0" borderId="64" xfId="0" applyFont="1" applyBorder="1" applyAlignment="1">
      <alignment horizontal="left" vertical="center" wrapText="1"/>
    </xf>
    <xf numFmtId="0" fontId="44" fillId="0" borderId="65" xfId="0" applyFont="1" applyBorder="1" applyAlignment="1">
      <alignment horizontal="left" vertical="center" wrapText="1"/>
    </xf>
    <xf numFmtId="9" fontId="44" fillId="0" borderId="57" xfId="0" applyNumberFormat="1" applyFont="1" applyBorder="1" applyAlignment="1">
      <alignment horizontal="center" vertical="center" wrapText="1"/>
    </xf>
    <xf numFmtId="9" fontId="44" fillId="0" borderId="58" xfId="0" applyNumberFormat="1" applyFont="1" applyBorder="1" applyAlignment="1">
      <alignment horizontal="center" vertical="center" wrapText="1"/>
    </xf>
    <xf numFmtId="9" fontId="44" fillId="0" borderId="52" xfId="0" applyNumberFormat="1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4" fillId="0" borderId="52" xfId="0" applyFont="1" applyBorder="1" applyAlignment="1">
      <alignment horizontal="center" vertical="center" wrapText="1"/>
    </xf>
    <xf numFmtId="0" fontId="44" fillId="0" borderId="57" xfId="0" applyFont="1" applyBorder="1" applyAlignment="1">
      <alignment horizontal="left" vertical="center" wrapText="1"/>
    </xf>
    <xf numFmtId="0" fontId="44" fillId="0" borderId="58" xfId="0" applyFont="1" applyBorder="1" applyAlignment="1">
      <alignment horizontal="left" vertical="center" wrapText="1"/>
    </xf>
    <xf numFmtId="0" fontId="44" fillId="0" borderId="52" xfId="0" applyFont="1" applyBorder="1" applyAlignment="1">
      <alignment horizontal="left" vertical="center" wrapText="1"/>
    </xf>
    <xf numFmtId="0" fontId="44" fillId="0" borderId="66" xfId="0" applyFont="1" applyBorder="1" applyAlignment="1">
      <alignment vertical="center" wrapText="1"/>
    </xf>
    <xf numFmtId="0" fontId="44" fillId="0" borderId="60" xfId="0" applyFont="1" applyBorder="1" applyAlignment="1">
      <alignment horizontal="left" vertical="center" wrapText="1"/>
    </xf>
    <xf numFmtId="0" fontId="44" fillId="0" borderId="61" xfId="0" applyFont="1" applyBorder="1" applyAlignment="1">
      <alignment horizontal="left" vertical="center" wrapText="1"/>
    </xf>
    <xf numFmtId="0" fontId="44" fillId="0" borderId="5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67" xfId="0" applyFont="1" applyBorder="1" applyAlignment="1">
      <alignment horizontal="center" vertical="center" wrapText="1"/>
    </xf>
    <xf numFmtId="0" fontId="44" fillId="0" borderId="66" xfId="0" applyFont="1" applyBorder="1" applyAlignment="1">
      <alignment horizontal="center" vertical="center" wrapText="1"/>
    </xf>
    <xf numFmtId="0" fontId="44" fillId="0" borderId="62" xfId="0" applyFont="1" applyBorder="1" applyAlignment="1">
      <alignment horizontal="left" vertical="center" wrapText="1"/>
    </xf>
    <xf numFmtId="0" fontId="44" fillId="0" borderId="56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21" xfId="0" applyFont="1" applyBorder="1" applyAlignment="1">
      <alignment vertical="center" wrapText="1"/>
    </xf>
    <xf numFmtId="0" fontId="44" fillId="0" borderId="67" xfId="0" applyFont="1" applyBorder="1" applyAlignment="1">
      <alignment vertical="center" wrapText="1"/>
    </xf>
    <xf numFmtId="0" fontId="44" fillId="0" borderId="68" xfId="0" applyFont="1" applyBorder="1" applyAlignment="1">
      <alignment vertical="center" wrapText="1"/>
    </xf>
    <xf numFmtId="0" fontId="42" fillId="0" borderId="23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33" borderId="66" xfId="0" applyFont="1" applyFill="1" applyBorder="1" applyAlignment="1">
      <alignment vertical="center" wrapText="1"/>
    </xf>
    <xf numFmtId="0" fontId="44" fillId="33" borderId="63" xfId="0" applyFont="1" applyFill="1" applyBorder="1" applyAlignment="1">
      <alignment horizontal="left" vertical="center" wrapText="1"/>
    </xf>
    <xf numFmtId="0" fontId="44" fillId="33" borderId="64" xfId="0" applyFont="1" applyFill="1" applyBorder="1" applyAlignment="1">
      <alignment horizontal="left" vertical="center" wrapText="1"/>
    </xf>
    <xf numFmtId="0" fontId="44" fillId="33" borderId="65" xfId="0" applyFont="1" applyFill="1" applyBorder="1" applyAlignment="1">
      <alignment horizontal="left" vertical="center" wrapText="1"/>
    </xf>
    <xf numFmtId="9" fontId="44" fillId="33" borderId="57" xfId="0" applyNumberFormat="1" applyFont="1" applyFill="1" applyBorder="1" applyAlignment="1">
      <alignment horizontal="center" vertical="center" wrapText="1"/>
    </xf>
    <xf numFmtId="9" fontId="44" fillId="33" borderId="58" xfId="0" applyNumberFormat="1" applyFont="1" applyFill="1" applyBorder="1" applyAlignment="1">
      <alignment horizontal="center" vertical="center" wrapText="1"/>
    </xf>
    <xf numFmtId="9" fontId="44" fillId="33" borderId="52" xfId="0" applyNumberFormat="1" applyFont="1" applyFill="1" applyBorder="1" applyAlignment="1">
      <alignment horizontal="center" vertical="center" wrapText="1"/>
    </xf>
    <xf numFmtId="0" fontId="44" fillId="33" borderId="67" xfId="0" applyFont="1" applyFill="1" applyBorder="1" applyAlignment="1">
      <alignment vertical="center" wrapText="1"/>
    </xf>
    <xf numFmtId="0" fontId="44" fillId="33" borderId="68" xfId="0" applyFont="1" applyFill="1" applyBorder="1" applyAlignment="1">
      <alignment vertical="center" wrapText="1"/>
    </xf>
    <xf numFmtId="0" fontId="44" fillId="33" borderId="63" xfId="0" applyFont="1" applyFill="1" applyBorder="1" applyAlignment="1">
      <alignment horizontal="center" vertical="center" wrapText="1"/>
    </xf>
    <xf numFmtId="0" fontId="44" fillId="33" borderId="64" xfId="0" applyFont="1" applyFill="1" applyBorder="1" applyAlignment="1">
      <alignment horizontal="center" vertical="center" wrapText="1"/>
    </xf>
    <xf numFmtId="0" fontId="44" fillId="33" borderId="57" xfId="0" applyFont="1" applyFill="1" applyBorder="1" applyAlignment="1">
      <alignment horizontal="center" vertical="center" wrapText="1"/>
    </xf>
    <xf numFmtId="0" fontId="44" fillId="33" borderId="58" xfId="0" applyFont="1" applyFill="1" applyBorder="1" applyAlignment="1">
      <alignment horizontal="center" vertical="center" wrapText="1"/>
    </xf>
    <xf numFmtId="0" fontId="44" fillId="33" borderId="56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67" xfId="0" applyFont="1" applyFill="1" applyBorder="1" applyAlignment="1">
      <alignment horizontal="center" vertical="center" wrapText="1"/>
    </xf>
    <xf numFmtId="0" fontId="44" fillId="33" borderId="66" xfId="0" applyFont="1" applyFill="1" applyBorder="1" applyAlignment="1">
      <alignment horizontal="center" vertical="center" wrapText="1"/>
    </xf>
    <xf numFmtId="0" fontId="44" fillId="33" borderId="68" xfId="0" applyFont="1" applyFill="1" applyBorder="1" applyAlignment="1">
      <alignment horizontal="center" vertical="center" wrapText="1"/>
    </xf>
    <xf numFmtId="0" fontId="44" fillId="33" borderId="52" xfId="0" applyFont="1" applyFill="1" applyBorder="1" applyAlignment="1">
      <alignment horizontal="center" vertical="center" wrapText="1"/>
    </xf>
    <xf numFmtId="2" fontId="44" fillId="0" borderId="57" xfId="0" applyNumberFormat="1" applyFont="1" applyBorder="1" applyAlignment="1">
      <alignment horizontal="center" vertical="center" wrapText="1"/>
    </xf>
    <xf numFmtId="2" fontId="44" fillId="0" borderId="58" xfId="0" applyNumberFormat="1" applyFont="1" applyBorder="1" applyAlignment="1">
      <alignment horizontal="center" vertical="center" wrapText="1"/>
    </xf>
    <xf numFmtId="2" fontId="44" fillId="0" borderId="52" xfId="0" applyNumberFormat="1" applyFont="1" applyBorder="1" applyAlignment="1">
      <alignment horizontal="center" vertical="center" wrapText="1"/>
    </xf>
    <xf numFmtId="0" fontId="44" fillId="33" borderId="57" xfId="0" applyFont="1" applyFill="1" applyBorder="1" applyAlignment="1">
      <alignment vertical="center" wrapText="1"/>
    </xf>
    <xf numFmtId="0" fontId="44" fillId="33" borderId="58" xfId="0" applyFont="1" applyFill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5" fillId="2" borderId="23" xfId="0" applyFont="1" applyFill="1" applyBorder="1" applyAlignment="1">
      <alignment horizontal="center" vertical="center" wrapText="1"/>
    </xf>
    <xf numFmtId="0" fontId="45" fillId="2" borderId="27" xfId="0" applyFont="1" applyFill="1" applyBorder="1" applyAlignment="1">
      <alignment horizontal="center" vertical="center" wrapText="1"/>
    </xf>
    <xf numFmtId="0" fontId="48" fillId="2" borderId="23" xfId="0" applyFont="1" applyFill="1" applyBorder="1" applyAlignment="1">
      <alignment horizontal="center" vertical="center" wrapText="1"/>
    </xf>
    <xf numFmtId="0" fontId="48" fillId="2" borderId="27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2" borderId="16" xfId="0" applyFont="1" applyFill="1" applyBorder="1" applyAlignment="1">
      <alignment horizontal="center" vertical="center" wrapText="1"/>
    </xf>
    <xf numFmtId="0" fontId="45" fillId="2" borderId="17" xfId="0" applyFont="1" applyFill="1" applyBorder="1" applyAlignment="1">
      <alignment horizontal="center" vertical="center" wrapText="1"/>
    </xf>
    <xf numFmtId="0" fontId="45" fillId="0" borderId="53" xfId="0" applyFont="1" applyBorder="1" applyAlignment="1">
      <alignment horizontal="left" vertical="center" wrapText="1"/>
    </xf>
    <xf numFmtId="0" fontId="45" fillId="0" borderId="54" xfId="0" applyFont="1" applyBorder="1" applyAlignment="1">
      <alignment horizontal="left" vertical="center" wrapText="1"/>
    </xf>
    <xf numFmtId="0" fontId="45" fillId="0" borderId="55" xfId="0" applyFont="1" applyBorder="1" applyAlignment="1">
      <alignment horizontal="left" vertical="center" wrapText="1"/>
    </xf>
    <xf numFmtId="0" fontId="45" fillId="2" borderId="25" xfId="0" applyFont="1" applyFill="1" applyBorder="1" applyAlignment="1">
      <alignment horizontal="center" vertical="center" wrapText="1"/>
    </xf>
    <xf numFmtId="0" fontId="45" fillId="2" borderId="24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center" vertical="center" wrapText="1"/>
    </xf>
    <xf numFmtId="0" fontId="45" fillId="2" borderId="12" xfId="0" applyFont="1" applyFill="1" applyBorder="1" applyAlignment="1">
      <alignment horizontal="center" vertical="center"/>
    </xf>
    <xf numFmtId="0" fontId="45" fillId="2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5.28125" style="0" customWidth="1"/>
    <col min="2" max="2" width="16.421875" style="0" customWidth="1"/>
    <col min="3" max="3" width="19.421875" style="0" customWidth="1"/>
    <col min="4" max="4" width="15.140625" style="0" customWidth="1"/>
    <col min="5" max="5" width="15.28125" style="0" customWidth="1"/>
    <col min="6" max="6" width="35.8515625" style="0" customWidth="1"/>
    <col min="7" max="7" width="25.140625" style="0" customWidth="1"/>
    <col min="8" max="8" width="41.57421875" style="0" customWidth="1"/>
    <col min="9" max="9" width="18.57421875" style="0" customWidth="1"/>
    <col min="10" max="11" width="20.28125" style="0" customWidth="1"/>
    <col min="12" max="12" width="18.28125" style="0" customWidth="1"/>
    <col min="13" max="13" width="17.7109375" style="0" customWidth="1"/>
    <col min="14" max="15" width="15.8515625" style="0" customWidth="1"/>
  </cols>
  <sheetData>
    <row r="2" spans="1:15" ht="15.75">
      <c r="A2" s="240" t="s">
        <v>126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spans="1:15" ht="15.75">
      <c r="A3" s="240" t="s">
        <v>125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5" ht="15.75">
      <c r="A4" s="228" t="s">
        <v>124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1:15" ht="16.5" thickBot="1">
      <c r="A5" s="241" t="s">
        <v>127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24.75" customHeight="1" thickBot="1">
      <c r="A6" s="229" t="s">
        <v>0</v>
      </c>
      <c r="B6" s="229" t="s">
        <v>1</v>
      </c>
      <c r="C6" s="229" t="s">
        <v>2</v>
      </c>
      <c r="D6" s="231" t="s">
        <v>3</v>
      </c>
      <c r="E6" s="231" t="s">
        <v>50</v>
      </c>
      <c r="F6" s="229" t="s">
        <v>4</v>
      </c>
      <c r="G6" s="229" t="s">
        <v>79</v>
      </c>
      <c r="H6" s="229" t="s">
        <v>5</v>
      </c>
      <c r="I6" s="248" t="s">
        <v>47</v>
      </c>
      <c r="J6" s="250" t="s">
        <v>48</v>
      </c>
      <c r="K6" s="251"/>
      <c r="L6" s="229" t="s">
        <v>6</v>
      </c>
      <c r="M6" s="229" t="s">
        <v>7</v>
      </c>
      <c r="N6" s="229" t="s">
        <v>8</v>
      </c>
      <c r="O6" s="242" t="s">
        <v>9</v>
      </c>
    </row>
    <row r="7" spans="1:15" ht="30" customHeight="1" thickBot="1">
      <c r="A7" s="230"/>
      <c r="B7" s="230"/>
      <c r="C7" s="230"/>
      <c r="D7" s="232"/>
      <c r="E7" s="232"/>
      <c r="F7" s="230"/>
      <c r="G7" s="230"/>
      <c r="H7" s="247"/>
      <c r="I7" s="249"/>
      <c r="J7" s="30" t="s">
        <v>51</v>
      </c>
      <c r="K7" s="31" t="s">
        <v>52</v>
      </c>
      <c r="L7" s="230"/>
      <c r="M7" s="230"/>
      <c r="N7" s="230"/>
      <c r="O7" s="243"/>
    </row>
    <row r="8" spans="1:15" ht="19.5" customHeight="1">
      <c r="A8" s="244" t="s">
        <v>84</v>
      </c>
      <c r="B8" s="172">
        <v>0.25</v>
      </c>
      <c r="C8" s="175" t="s">
        <v>61</v>
      </c>
      <c r="D8" s="178">
        <v>0.04</v>
      </c>
      <c r="E8" s="181">
        <v>0.04</v>
      </c>
      <c r="F8" s="184" t="s">
        <v>65</v>
      </c>
      <c r="G8" s="188" t="s">
        <v>80</v>
      </c>
      <c r="H8" s="48" t="s">
        <v>10</v>
      </c>
      <c r="I8" s="55"/>
      <c r="J8" s="103">
        <f aca="true" t="shared" si="0" ref="J8:J13">I8*$E$8/5</f>
        <v>0</v>
      </c>
      <c r="K8" s="58">
        <f>J8</f>
        <v>0</v>
      </c>
      <c r="L8" s="195"/>
      <c r="M8" s="198"/>
      <c r="N8" s="233"/>
      <c r="O8" s="236" t="s">
        <v>13</v>
      </c>
    </row>
    <row r="9" spans="1:15" ht="19.5" customHeight="1">
      <c r="A9" s="245"/>
      <c r="B9" s="173"/>
      <c r="C9" s="176"/>
      <c r="D9" s="179"/>
      <c r="E9" s="182"/>
      <c r="F9" s="185"/>
      <c r="G9" s="189"/>
      <c r="H9" s="49" t="s">
        <v>41</v>
      </c>
      <c r="I9" s="56"/>
      <c r="J9" s="104">
        <f t="shared" si="0"/>
        <v>0</v>
      </c>
      <c r="K9" s="59">
        <f aca="true" t="shared" si="1" ref="K9:K79">J9</f>
        <v>0</v>
      </c>
      <c r="L9" s="196"/>
      <c r="M9" s="187"/>
      <c r="N9" s="234"/>
      <c r="O9" s="237"/>
    </row>
    <row r="10" spans="1:15" ht="19.5" customHeight="1">
      <c r="A10" s="245"/>
      <c r="B10" s="173"/>
      <c r="C10" s="176"/>
      <c r="D10" s="179"/>
      <c r="E10" s="182"/>
      <c r="F10" s="185"/>
      <c r="G10" s="189"/>
      <c r="H10" s="49" t="s">
        <v>40</v>
      </c>
      <c r="I10" s="56"/>
      <c r="J10" s="104">
        <f t="shared" si="0"/>
        <v>0</v>
      </c>
      <c r="K10" s="59">
        <f t="shared" si="1"/>
        <v>0</v>
      </c>
      <c r="L10" s="196"/>
      <c r="M10" s="187"/>
      <c r="N10" s="234"/>
      <c r="O10" s="237"/>
    </row>
    <row r="11" spans="1:15" ht="19.5" customHeight="1">
      <c r="A11" s="245"/>
      <c r="B11" s="173"/>
      <c r="C11" s="176"/>
      <c r="D11" s="179"/>
      <c r="E11" s="182"/>
      <c r="F11" s="185"/>
      <c r="G11" s="189"/>
      <c r="H11" s="49" t="s">
        <v>42</v>
      </c>
      <c r="I11" s="56"/>
      <c r="J11" s="104">
        <f t="shared" si="0"/>
        <v>0</v>
      </c>
      <c r="K11" s="59">
        <f t="shared" si="1"/>
        <v>0</v>
      </c>
      <c r="L11" s="196"/>
      <c r="M11" s="187"/>
      <c r="N11" s="234"/>
      <c r="O11" s="237"/>
    </row>
    <row r="12" spans="1:15" ht="19.5" customHeight="1">
      <c r="A12" s="245"/>
      <c r="B12" s="173"/>
      <c r="C12" s="176"/>
      <c r="D12" s="179"/>
      <c r="E12" s="182"/>
      <c r="F12" s="185"/>
      <c r="G12" s="189"/>
      <c r="H12" s="49" t="s">
        <v>11</v>
      </c>
      <c r="I12" s="56"/>
      <c r="J12" s="104">
        <f t="shared" si="0"/>
        <v>0</v>
      </c>
      <c r="K12" s="59">
        <f t="shared" si="1"/>
        <v>0</v>
      </c>
      <c r="L12" s="196"/>
      <c r="M12" s="187"/>
      <c r="N12" s="234"/>
      <c r="O12" s="237"/>
    </row>
    <row r="13" spans="1:15" ht="19.5" customHeight="1" thickBot="1">
      <c r="A13" s="245"/>
      <c r="B13" s="173"/>
      <c r="C13" s="177"/>
      <c r="D13" s="180"/>
      <c r="E13" s="182"/>
      <c r="F13" s="186"/>
      <c r="G13" s="194"/>
      <c r="H13" s="66" t="s">
        <v>12</v>
      </c>
      <c r="I13" s="57"/>
      <c r="J13" s="105">
        <f t="shared" si="0"/>
        <v>0</v>
      </c>
      <c r="K13" s="60">
        <f t="shared" si="1"/>
        <v>0</v>
      </c>
      <c r="L13" s="197"/>
      <c r="M13" s="199"/>
      <c r="N13" s="234"/>
      <c r="O13" s="237"/>
    </row>
    <row r="14" spans="1:15" ht="19.5" customHeight="1">
      <c r="A14" s="245"/>
      <c r="B14" s="173"/>
      <c r="C14" s="175" t="s">
        <v>62</v>
      </c>
      <c r="D14" s="178">
        <v>0.04</v>
      </c>
      <c r="E14" s="181">
        <v>0.04</v>
      </c>
      <c r="F14" s="184" t="s">
        <v>66</v>
      </c>
      <c r="G14" s="188" t="s">
        <v>81</v>
      </c>
      <c r="H14" s="63" t="s">
        <v>10</v>
      </c>
      <c r="I14" s="64"/>
      <c r="J14" s="106">
        <f>I14*$E$14/5</f>
        <v>0</v>
      </c>
      <c r="K14" s="65">
        <f>J14</f>
        <v>0</v>
      </c>
      <c r="L14" s="196"/>
      <c r="M14" s="187"/>
      <c r="N14" s="234"/>
      <c r="O14" s="237"/>
    </row>
    <row r="15" spans="1:15" ht="19.5" customHeight="1">
      <c r="A15" s="245"/>
      <c r="B15" s="173"/>
      <c r="C15" s="176"/>
      <c r="D15" s="179"/>
      <c r="E15" s="182"/>
      <c r="F15" s="185"/>
      <c r="G15" s="189"/>
      <c r="H15" s="49" t="s">
        <v>14</v>
      </c>
      <c r="I15" s="56"/>
      <c r="J15" s="104">
        <f>I15*$E$14/5</f>
        <v>0</v>
      </c>
      <c r="K15" s="59">
        <f t="shared" si="1"/>
        <v>0</v>
      </c>
      <c r="L15" s="196"/>
      <c r="M15" s="187"/>
      <c r="N15" s="234"/>
      <c r="O15" s="237"/>
    </row>
    <row r="16" spans="1:15" ht="19.5" customHeight="1">
      <c r="A16" s="245"/>
      <c r="B16" s="173"/>
      <c r="C16" s="176"/>
      <c r="D16" s="179"/>
      <c r="E16" s="182"/>
      <c r="F16" s="185"/>
      <c r="G16" s="189"/>
      <c r="H16" s="49" t="s">
        <v>15</v>
      </c>
      <c r="I16" s="56"/>
      <c r="J16" s="104">
        <f>I16*$E$14/5</f>
        <v>0</v>
      </c>
      <c r="K16" s="59">
        <f t="shared" si="1"/>
        <v>0</v>
      </c>
      <c r="L16" s="196"/>
      <c r="M16" s="187"/>
      <c r="N16" s="234"/>
      <c r="O16" s="237"/>
    </row>
    <row r="17" spans="1:15" ht="19.5" customHeight="1">
      <c r="A17" s="245"/>
      <c r="B17" s="173"/>
      <c r="C17" s="176"/>
      <c r="D17" s="179"/>
      <c r="E17" s="182"/>
      <c r="F17" s="185"/>
      <c r="G17" s="189"/>
      <c r="H17" s="49" t="s">
        <v>16</v>
      </c>
      <c r="I17" s="56"/>
      <c r="J17" s="104">
        <f>I17*$E$14/5</f>
        <v>0</v>
      </c>
      <c r="K17" s="59">
        <f t="shared" si="1"/>
        <v>0</v>
      </c>
      <c r="L17" s="196"/>
      <c r="M17" s="187"/>
      <c r="N17" s="234"/>
      <c r="O17" s="237"/>
    </row>
    <row r="18" spans="1:15" ht="19.5" customHeight="1">
      <c r="A18" s="245"/>
      <c r="B18" s="173"/>
      <c r="C18" s="176"/>
      <c r="D18" s="179"/>
      <c r="E18" s="182"/>
      <c r="F18" s="185"/>
      <c r="G18" s="189"/>
      <c r="H18" s="49" t="s">
        <v>17</v>
      </c>
      <c r="I18" s="56"/>
      <c r="J18" s="104">
        <f>I18*$E$14/5</f>
        <v>0</v>
      </c>
      <c r="K18" s="59">
        <f t="shared" si="1"/>
        <v>0</v>
      </c>
      <c r="L18" s="196"/>
      <c r="M18" s="187"/>
      <c r="N18" s="234"/>
      <c r="O18" s="237"/>
    </row>
    <row r="19" spans="1:15" ht="19.5" customHeight="1" thickBot="1">
      <c r="A19" s="245"/>
      <c r="B19" s="173"/>
      <c r="C19" s="176"/>
      <c r="D19" s="179"/>
      <c r="E19" s="182"/>
      <c r="F19" s="185"/>
      <c r="G19" s="189"/>
      <c r="H19" s="67" t="s">
        <v>18</v>
      </c>
      <c r="I19" s="68"/>
      <c r="J19" s="107">
        <f>I19*$E$14/5</f>
        <v>0</v>
      </c>
      <c r="K19" s="69">
        <f t="shared" si="1"/>
        <v>0</v>
      </c>
      <c r="L19" s="196"/>
      <c r="M19" s="187"/>
      <c r="N19" s="234"/>
      <c r="O19" s="237"/>
    </row>
    <row r="20" spans="1:15" ht="19.5" customHeight="1">
      <c r="A20" s="245"/>
      <c r="B20" s="173"/>
      <c r="C20" s="175" t="s">
        <v>63</v>
      </c>
      <c r="D20" s="178">
        <v>0.04</v>
      </c>
      <c r="E20" s="223">
        <v>0.04</v>
      </c>
      <c r="F20" s="184" t="s">
        <v>67</v>
      </c>
      <c r="G20" s="188" t="s">
        <v>82</v>
      </c>
      <c r="H20" s="71" t="s">
        <v>10</v>
      </c>
      <c r="I20" s="55"/>
      <c r="J20" s="103">
        <f aca="true" t="shared" si="2" ref="J20:J25">I20*$E$20/5</f>
        <v>0</v>
      </c>
      <c r="K20" s="58">
        <f>J20</f>
        <v>0</v>
      </c>
      <c r="L20" s="195"/>
      <c r="M20" s="198"/>
      <c r="N20" s="234"/>
      <c r="O20" s="237"/>
    </row>
    <row r="21" spans="1:15" ht="19.5" customHeight="1">
      <c r="A21" s="245"/>
      <c r="B21" s="173"/>
      <c r="C21" s="176"/>
      <c r="D21" s="179"/>
      <c r="E21" s="224"/>
      <c r="F21" s="185"/>
      <c r="G21" s="189"/>
      <c r="H21" s="49" t="s">
        <v>19</v>
      </c>
      <c r="I21" s="56"/>
      <c r="J21" s="104">
        <f t="shared" si="2"/>
        <v>0</v>
      </c>
      <c r="K21" s="59">
        <f t="shared" si="1"/>
        <v>0</v>
      </c>
      <c r="L21" s="196"/>
      <c r="M21" s="187"/>
      <c r="N21" s="234"/>
      <c r="O21" s="237"/>
    </row>
    <row r="22" spans="1:15" ht="19.5" customHeight="1">
      <c r="A22" s="245"/>
      <c r="B22" s="173"/>
      <c r="C22" s="176"/>
      <c r="D22" s="179"/>
      <c r="E22" s="224"/>
      <c r="F22" s="185"/>
      <c r="G22" s="189"/>
      <c r="H22" s="49" t="s">
        <v>120</v>
      </c>
      <c r="I22" s="56"/>
      <c r="J22" s="104">
        <f t="shared" si="2"/>
        <v>0</v>
      </c>
      <c r="K22" s="59">
        <f>J22</f>
        <v>0</v>
      </c>
      <c r="L22" s="196"/>
      <c r="M22" s="187"/>
      <c r="N22" s="234"/>
      <c r="O22" s="237"/>
    </row>
    <row r="23" spans="1:15" ht="19.5" customHeight="1">
      <c r="A23" s="245"/>
      <c r="B23" s="173"/>
      <c r="C23" s="176"/>
      <c r="D23" s="179"/>
      <c r="E23" s="224"/>
      <c r="F23" s="185"/>
      <c r="G23" s="189"/>
      <c r="H23" s="49" t="s">
        <v>121</v>
      </c>
      <c r="I23" s="56"/>
      <c r="J23" s="104">
        <f t="shared" si="2"/>
        <v>0</v>
      </c>
      <c r="K23" s="59">
        <f t="shared" si="1"/>
        <v>0</v>
      </c>
      <c r="L23" s="196"/>
      <c r="M23" s="187"/>
      <c r="N23" s="234"/>
      <c r="O23" s="237"/>
    </row>
    <row r="24" spans="1:15" ht="19.5" customHeight="1">
      <c r="A24" s="245"/>
      <c r="B24" s="173"/>
      <c r="C24" s="176"/>
      <c r="D24" s="179"/>
      <c r="E24" s="224"/>
      <c r="F24" s="185"/>
      <c r="G24" s="189"/>
      <c r="H24" s="49" t="s">
        <v>122</v>
      </c>
      <c r="I24" s="56"/>
      <c r="J24" s="104">
        <f t="shared" si="2"/>
        <v>0</v>
      </c>
      <c r="K24" s="59">
        <f>J24</f>
        <v>0</v>
      </c>
      <c r="L24" s="196"/>
      <c r="M24" s="187"/>
      <c r="N24" s="234"/>
      <c r="O24" s="237"/>
    </row>
    <row r="25" spans="1:15" ht="19.5" customHeight="1" thickBot="1">
      <c r="A25" s="245"/>
      <c r="B25" s="173"/>
      <c r="C25" s="177"/>
      <c r="D25" s="180"/>
      <c r="E25" s="225"/>
      <c r="F25" s="186"/>
      <c r="G25" s="194"/>
      <c r="H25" s="66" t="s">
        <v>123</v>
      </c>
      <c r="I25" s="57"/>
      <c r="J25" s="105">
        <f t="shared" si="2"/>
        <v>0</v>
      </c>
      <c r="K25" s="60">
        <f t="shared" si="1"/>
        <v>0</v>
      </c>
      <c r="L25" s="197"/>
      <c r="M25" s="199"/>
      <c r="N25" s="234"/>
      <c r="O25" s="237"/>
    </row>
    <row r="26" spans="1:15" ht="30.75" customHeight="1">
      <c r="A26" s="245"/>
      <c r="B26" s="173"/>
      <c r="C26" s="176" t="s">
        <v>64</v>
      </c>
      <c r="D26" s="179">
        <v>0.1</v>
      </c>
      <c r="E26" s="224">
        <v>0.1</v>
      </c>
      <c r="F26" s="185" t="s">
        <v>68</v>
      </c>
      <c r="G26" s="189" t="s">
        <v>83</v>
      </c>
      <c r="H26" s="70" t="s">
        <v>10</v>
      </c>
      <c r="I26" s="64"/>
      <c r="J26" s="106">
        <f>I26*$E$26/5</f>
        <v>0</v>
      </c>
      <c r="K26" s="65">
        <f>J26</f>
        <v>0</v>
      </c>
      <c r="L26" s="196"/>
      <c r="M26" s="187"/>
      <c r="N26" s="234"/>
      <c r="O26" s="237"/>
    </row>
    <row r="27" spans="1:15" ht="30.75" customHeight="1">
      <c r="A27" s="245"/>
      <c r="B27" s="173"/>
      <c r="C27" s="176"/>
      <c r="D27" s="179"/>
      <c r="E27" s="224"/>
      <c r="F27" s="185"/>
      <c r="G27" s="189"/>
      <c r="H27" s="50" t="s">
        <v>95</v>
      </c>
      <c r="I27" s="64"/>
      <c r="J27" s="104">
        <f>I27*$E$26/5</f>
        <v>0</v>
      </c>
      <c r="K27" s="59">
        <f>J27</f>
        <v>0</v>
      </c>
      <c r="L27" s="196"/>
      <c r="M27" s="187"/>
      <c r="N27" s="234"/>
      <c r="O27" s="237"/>
    </row>
    <row r="28" spans="1:15" ht="30.75" customHeight="1">
      <c r="A28" s="245"/>
      <c r="B28" s="173"/>
      <c r="C28" s="176"/>
      <c r="D28" s="179"/>
      <c r="E28" s="224"/>
      <c r="F28" s="185"/>
      <c r="G28" s="189"/>
      <c r="H28" s="50" t="s">
        <v>96</v>
      </c>
      <c r="I28" s="64"/>
      <c r="J28" s="104">
        <f>I28*$E$26/5</f>
        <v>0</v>
      </c>
      <c r="K28" s="59">
        <f>J28</f>
        <v>0</v>
      </c>
      <c r="L28" s="196"/>
      <c r="M28" s="187"/>
      <c r="N28" s="234"/>
      <c r="O28" s="237"/>
    </row>
    <row r="29" spans="1:15" ht="27.75" customHeight="1">
      <c r="A29" s="245"/>
      <c r="B29" s="173"/>
      <c r="C29" s="176"/>
      <c r="D29" s="179"/>
      <c r="E29" s="224"/>
      <c r="F29" s="185"/>
      <c r="G29" s="189"/>
      <c r="H29" s="50" t="s">
        <v>20</v>
      </c>
      <c r="I29" s="56"/>
      <c r="J29" s="104">
        <f>I29*$E$26/5</f>
        <v>0</v>
      </c>
      <c r="K29" s="59">
        <f t="shared" si="1"/>
        <v>0</v>
      </c>
      <c r="L29" s="196"/>
      <c r="M29" s="187"/>
      <c r="N29" s="234"/>
      <c r="O29" s="237"/>
    </row>
    <row r="30" spans="1:15" ht="26.25" customHeight="1">
      <c r="A30" s="245"/>
      <c r="B30" s="173"/>
      <c r="C30" s="176"/>
      <c r="D30" s="179"/>
      <c r="E30" s="224"/>
      <c r="F30" s="185"/>
      <c r="G30" s="189"/>
      <c r="H30" s="50" t="s">
        <v>21</v>
      </c>
      <c r="I30" s="56"/>
      <c r="J30" s="104">
        <f>I30*$E$26/5</f>
        <v>0</v>
      </c>
      <c r="K30" s="59">
        <f t="shared" si="1"/>
        <v>0</v>
      </c>
      <c r="L30" s="196"/>
      <c r="M30" s="187"/>
      <c r="N30" s="234"/>
      <c r="O30" s="237"/>
    </row>
    <row r="31" spans="1:15" ht="24.75" customHeight="1" thickBot="1">
      <c r="A31" s="245"/>
      <c r="B31" s="173"/>
      <c r="C31" s="176"/>
      <c r="D31" s="179"/>
      <c r="E31" s="224"/>
      <c r="F31" s="185"/>
      <c r="G31" s="189"/>
      <c r="H31" s="72" t="s">
        <v>22</v>
      </c>
      <c r="I31" s="68"/>
      <c r="J31" s="107">
        <f>I31*$E$26/5</f>
        <v>0</v>
      </c>
      <c r="K31" s="69">
        <f t="shared" si="1"/>
        <v>0</v>
      </c>
      <c r="L31" s="196"/>
      <c r="M31" s="187"/>
      <c r="N31" s="234"/>
      <c r="O31" s="237"/>
    </row>
    <row r="32" spans="1:15" ht="19.5" customHeight="1">
      <c r="A32" s="245"/>
      <c r="B32" s="173"/>
      <c r="C32" s="175" t="s">
        <v>23</v>
      </c>
      <c r="D32" s="178">
        <v>0.03</v>
      </c>
      <c r="E32" s="223">
        <v>0.03</v>
      </c>
      <c r="F32" s="184" t="s">
        <v>69</v>
      </c>
      <c r="G32" s="188" t="s">
        <v>87</v>
      </c>
      <c r="H32" s="48" t="s">
        <v>10</v>
      </c>
      <c r="I32" s="55"/>
      <c r="J32" s="103">
        <f>I32*$E$32/5</f>
        <v>0</v>
      </c>
      <c r="K32" s="58">
        <f>J32</f>
        <v>0</v>
      </c>
      <c r="L32" s="190"/>
      <c r="M32" s="192"/>
      <c r="N32" s="234"/>
      <c r="O32" s="237"/>
    </row>
    <row r="33" spans="1:15" ht="19.5" customHeight="1">
      <c r="A33" s="245"/>
      <c r="B33" s="173"/>
      <c r="C33" s="176"/>
      <c r="D33" s="179"/>
      <c r="E33" s="224"/>
      <c r="F33" s="185"/>
      <c r="G33" s="189"/>
      <c r="H33" s="50" t="s">
        <v>43</v>
      </c>
      <c r="I33" s="56"/>
      <c r="J33" s="104">
        <f>I33*$E$32/5</f>
        <v>0</v>
      </c>
      <c r="K33" s="59">
        <f t="shared" si="1"/>
        <v>0</v>
      </c>
      <c r="L33" s="191"/>
      <c r="M33" s="193"/>
      <c r="N33" s="234"/>
      <c r="O33" s="237"/>
    </row>
    <row r="34" spans="1:15" ht="19.5" customHeight="1">
      <c r="A34" s="245"/>
      <c r="B34" s="173"/>
      <c r="C34" s="176"/>
      <c r="D34" s="179"/>
      <c r="E34" s="224"/>
      <c r="F34" s="185"/>
      <c r="G34" s="189"/>
      <c r="H34" s="50" t="s">
        <v>44</v>
      </c>
      <c r="I34" s="56"/>
      <c r="J34" s="104">
        <f>I34*$E$32/5</f>
        <v>0</v>
      </c>
      <c r="K34" s="59">
        <f t="shared" si="1"/>
        <v>0</v>
      </c>
      <c r="L34" s="191"/>
      <c r="M34" s="193"/>
      <c r="N34" s="234"/>
      <c r="O34" s="237"/>
    </row>
    <row r="35" spans="1:15" ht="19.5" customHeight="1">
      <c r="A35" s="245"/>
      <c r="B35" s="173"/>
      <c r="C35" s="176"/>
      <c r="D35" s="179"/>
      <c r="E35" s="224"/>
      <c r="F35" s="185"/>
      <c r="G35" s="189"/>
      <c r="H35" s="50" t="s">
        <v>42</v>
      </c>
      <c r="I35" s="56"/>
      <c r="J35" s="104">
        <f>I35*$E$32/5</f>
        <v>0</v>
      </c>
      <c r="K35" s="59">
        <f t="shared" si="1"/>
        <v>0</v>
      </c>
      <c r="L35" s="191"/>
      <c r="M35" s="193"/>
      <c r="N35" s="234"/>
      <c r="O35" s="237"/>
    </row>
    <row r="36" spans="1:15" ht="19.5" customHeight="1">
      <c r="A36" s="245"/>
      <c r="B36" s="173"/>
      <c r="C36" s="176"/>
      <c r="D36" s="179"/>
      <c r="E36" s="224"/>
      <c r="F36" s="185"/>
      <c r="G36" s="189"/>
      <c r="H36" s="50" t="s">
        <v>11</v>
      </c>
      <c r="I36" s="56"/>
      <c r="J36" s="104">
        <f>I36*$E$32/5</f>
        <v>0</v>
      </c>
      <c r="K36" s="59">
        <f t="shared" si="1"/>
        <v>0</v>
      </c>
      <c r="L36" s="191"/>
      <c r="M36" s="193"/>
      <c r="N36" s="234"/>
      <c r="O36" s="237"/>
    </row>
    <row r="37" spans="1:15" ht="19.5" customHeight="1" thickBot="1">
      <c r="A37" s="245"/>
      <c r="B37" s="173"/>
      <c r="C37" s="176"/>
      <c r="D37" s="179"/>
      <c r="E37" s="224"/>
      <c r="F37" s="185"/>
      <c r="G37" s="189"/>
      <c r="H37" s="51" t="s">
        <v>12</v>
      </c>
      <c r="I37" s="57"/>
      <c r="J37" s="105">
        <f>I37*$E$32/5</f>
        <v>0</v>
      </c>
      <c r="K37" s="60">
        <f t="shared" si="1"/>
        <v>0</v>
      </c>
      <c r="L37" s="191"/>
      <c r="M37" s="193"/>
      <c r="N37" s="234"/>
      <c r="O37" s="237"/>
    </row>
    <row r="38" spans="1:15" ht="42.75" customHeight="1" thickBot="1">
      <c r="A38" s="246"/>
      <c r="B38" s="174"/>
      <c r="C38" s="18" t="s">
        <v>49</v>
      </c>
      <c r="D38" s="25">
        <f>SUM(D8:D37)</f>
        <v>0.25</v>
      </c>
      <c r="E38" s="28">
        <f>SUM(E8:E37)</f>
        <v>0.25</v>
      </c>
      <c r="F38" s="15"/>
      <c r="G38" s="15"/>
      <c r="H38" s="3"/>
      <c r="I38" s="73"/>
      <c r="J38" s="102">
        <f>SUM(J8:J37)</f>
        <v>0</v>
      </c>
      <c r="K38" s="61">
        <f t="shared" si="1"/>
        <v>0</v>
      </c>
      <c r="L38" s="15"/>
      <c r="M38" s="17"/>
      <c r="N38" s="235"/>
      <c r="O38" s="238"/>
    </row>
    <row r="39" spans="1:15" ht="24.75" customHeight="1">
      <c r="A39" s="127" t="s">
        <v>70</v>
      </c>
      <c r="B39" s="130">
        <v>0.5</v>
      </c>
      <c r="C39" s="204" t="s">
        <v>85</v>
      </c>
      <c r="D39" s="207">
        <v>0.1</v>
      </c>
      <c r="E39" s="139">
        <v>0.1</v>
      </c>
      <c r="F39" s="226" t="s">
        <v>24</v>
      </c>
      <c r="G39" s="157" t="s">
        <v>88</v>
      </c>
      <c r="H39" s="78" t="s">
        <v>10</v>
      </c>
      <c r="I39" s="82"/>
      <c r="J39" s="108">
        <f aca="true" t="shared" si="3" ref="J39:J44">I39*$E$39/5</f>
        <v>0</v>
      </c>
      <c r="K39" s="74">
        <f>J39</f>
        <v>0</v>
      </c>
      <c r="L39" s="160"/>
      <c r="M39" s="210"/>
      <c r="N39" s="166"/>
      <c r="O39" s="166"/>
    </row>
    <row r="40" spans="1:15" ht="24.75" customHeight="1">
      <c r="A40" s="128"/>
      <c r="B40" s="131"/>
      <c r="C40" s="205"/>
      <c r="D40" s="208"/>
      <c r="E40" s="140"/>
      <c r="F40" s="227"/>
      <c r="G40" s="158"/>
      <c r="H40" s="79" t="s">
        <v>45</v>
      </c>
      <c r="I40" s="83"/>
      <c r="J40" s="109">
        <f t="shared" si="3"/>
        <v>0</v>
      </c>
      <c r="K40" s="75">
        <f t="shared" si="1"/>
        <v>0</v>
      </c>
      <c r="L40" s="161"/>
      <c r="M40" s="203"/>
      <c r="N40" s="167"/>
      <c r="O40" s="167"/>
    </row>
    <row r="41" spans="1:15" ht="24.75" customHeight="1">
      <c r="A41" s="128"/>
      <c r="B41" s="131"/>
      <c r="C41" s="205"/>
      <c r="D41" s="208"/>
      <c r="E41" s="140"/>
      <c r="F41" s="227"/>
      <c r="G41" s="158"/>
      <c r="H41" s="79" t="s">
        <v>40</v>
      </c>
      <c r="I41" s="83"/>
      <c r="J41" s="109">
        <f t="shared" si="3"/>
        <v>0</v>
      </c>
      <c r="K41" s="75">
        <f t="shared" si="1"/>
        <v>0</v>
      </c>
      <c r="L41" s="161"/>
      <c r="M41" s="203"/>
      <c r="N41" s="167"/>
      <c r="O41" s="167"/>
    </row>
    <row r="42" spans="1:15" ht="24.75" customHeight="1">
      <c r="A42" s="128"/>
      <c r="B42" s="131"/>
      <c r="C42" s="205"/>
      <c r="D42" s="208"/>
      <c r="E42" s="140"/>
      <c r="F42" s="227"/>
      <c r="G42" s="158"/>
      <c r="H42" s="79" t="s">
        <v>42</v>
      </c>
      <c r="I42" s="83"/>
      <c r="J42" s="109">
        <f t="shared" si="3"/>
        <v>0</v>
      </c>
      <c r="K42" s="75">
        <f t="shared" si="1"/>
        <v>0</v>
      </c>
      <c r="L42" s="161"/>
      <c r="M42" s="203"/>
      <c r="N42" s="167"/>
      <c r="O42" s="167"/>
    </row>
    <row r="43" spans="1:15" ht="24.75" customHeight="1">
      <c r="A43" s="128"/>
      <c r="B43" s="131"/>
      <c r="C43" s="205"/>
      <c r="D43" s="208"/>
      <c r="E43" s="140"/>
      <c r="F43" s="227"/>
      <c r="G43" s="158"/>
      <c r="H43" s="79" t="s">
        <v>11</v>
      </c>
      <c r="I43" s="83"/>
      <c r="J43" s="109">
        <f t="shared" si="3"/>
        <v>0</v>
      </c>
      <c r="K43" s="75">
        <f t="shared" si="1"/>
        <v>0</v>
      </c>
      <c r="L43" s="161"/>
      <c r="M43" s="203"/>
      <c r="N43" s="167"/>
      <c r="O43" s="167"/>
    </row>
    <row r="44" spans="1:15" ht="24.75" customHeight="1" thickBot="1">
      <c r="A44" s="128"/>
      <c r="B44" s="131"/>
      <c r="C44" s="205"/>
      <c r="D44" s="208"/>
      <c r="E44" s="140"/>
      <c r="F44" s="227"/>
      <c r="G44" s="158"/>
      <c r="H44" s="80" t="s">
        <v>12</v>
      </c>
      <c r="I44" s="84"/>
      <c r="J44" s="110">
        <f t="shared" si="3"/>
        <v>0</v>
      </c>
      <c r="K44" s="76">
        <f t="shared" si="1"/>
        <v>0</v>
      </c>
      <c r="L44" s="161"/>
      <c r="M44" s="203"/>
      <c r="N44" s="167"/>
      <c r="O44" s="167"/>
    </row>
    <row r="45" spans="1:15" ht="24.75" customHeight="1">
      <c r="A45" s="128"/>
      <c r="B45" s="131"/>
      <c r="C45" s="204" t="s">
        <v>71</v>
      </c>
      <c r="D45" s="207">
        <v>0.15</v>
      </c>
      <c r="E45" s="139">
        <v>0.15</v>
      </c>
      <c r="F45" s="142" t="s">
        <v>86</v>
      </c>
      <c r="G45" s="157" t="s">
        <v>88</v>
      </c>
      <c r="H45" s="78" t="s">
        <v>10</v>
      </c>
      <c r="I45" s="82"/>
      <c r="J45" s="108">
        <f aca="true" t="shared" si="4" ref="J45:J50">I45*$E$45/5</f>
        <v>0</v>
      </c>
      <c r="K45" s="74">
        <f>J45</f>
        <v>0</v>
      </c>
      <c r="L45" s="160"/>
      <c r="M45" s="210"/>
      <c r="N45" s="167"/>
      <c r="O45" s="167"/>
    </row>
    <row r="46" spans="1:15" ht="24.75" customHeight="1">
      <c r="A46" s="128"/>
      <c r="B46" s="131"/>
      <c r="C46" s="205"/>
      <c r="D46" s="208"/>
      <c r="E46" s="140"/>
      <c r="F46" s="143"/>
      <c r="G46" s="158"/>
      <c r="H46" s="79" t="s">
        <v>45</v>
      </c>
      <c r="I46" s="83"/>
      <c r="J46" s="109">
        <f t="shared" si="4"/>
        <v>0</v>
      </c>
      <c r="K46" s="75">
        <f t="shared" si="1"/>
        <v>0</v>
      </c>
      <c r="L46" s="161"/>
      <c r="M46" s="203"/>
      <c r="N46" s="167"/>
      <c r="O46" s="167"/>
    </row>
    <row r="47" spans="1:15" ht="24.75" customHeight="1">
      <c r="A47" s="128"/>
      <c r="B47" s="131"/>
      <c r="C47" s="205"/>
      <c r="D47" s="208"/>
      <c r="E47" s="140"/>
      <c r="F47" s="143"/>
      <c r="G47" s="158"/>
      <c r="H47" s="79" t="s">
        <v>40</v>
      </c>
      <c r="I47" s="83"/>
      <c r="J47" s="109">
        <f t="shared" si="4"/>
        <v>0</v>
      </c>
      <c r="K47" s="75">
        <f t="shared" si="1"/>
        <v>0</v>
      </c>
      <c r="L47" s="161"/>
      <c r="M47" s="203"/>
      <c r="N47" s="167"/>
      <c r="O47" s="167"/>
    </row>
    <row r="48" spans="1:15" ht="24.75" customHeight="1">
      <c r="A48" s="128"/>
      <c r="B48" s="131"/>
      <c r="C48" s="205"/>
      <c r="D48" s="208"/>
      <c r="E48" s="140"/>
      <c r="F48" s="143"/>
      <c r="G48" s="158"/>
      <c r="H48" s="79" t="s">
        <v>42</v>
      </c>
      <c r="I48" s="83"/>
      <c r="J48" s="109">
        <f t="shared" si="4"/>
        <v>0</v>
      </c>
      <c r="K48" s="75">
        <f t="shared" si="1"/>
        <v>0</v>
      </c>
      <c r="L48" s="161"/>
      <c r="M48" s="203"/>
      <c r="N48" s="167"/>
      <c r="O48" s="167"/>
    </row>
    <row r="49" spans="1:15" ht="24.75" customHeight="1">
      <c r="A49" s="128"/>
      <c r="B49" s="131"/>
      <c r="C49" s="205"/>
      <c r="D49" s="208"/>
      <c r="E49" s="140"/>
      <c r="F49" s="143"/>
      <c r="G49" s="158"/>
      <c r="H49" s="79" t="s">
        <v>11</v>
      </c>
      <c r="I49" s="83"/>
      <c r="J49" s="109">
        <f t="shared" si="4"/>
        <v>0</v>
      </c>
      <c r="K49" s="75">
        <f t="shared" si="1"/>
        <v>0</v>
      </c>
      <c r="L49" s="161"/>
      <c r="M49" s="203"/>
      <c r="N49" s="167"/>
      <c r="O49" s="167"/>
    </row>
    <row r="50" spans="1:15" ht="24.75" customHeight="1" thickBot="1">
      <c r="A50" s="128"/>
      <c r="B50" s="131"/>
      <c r="C50" s="206"/>
      <c r="D50" s="209"/>
      <c r="E50" s="141"/>
      <c r="F50" s="144"/>
      <c r="G50" s="158"/>
      <c r="H50" s="80" t="s">
        <v>12</v>
      </c>
      <c r="I50" s="84"/>
      <c r="J50" s="110">
        <f t="shared" si="4"/>
        <v>0</v>
      </c>
      <c r="K50" s="76">
        <f t="shared" si="1"/>
        <v>0</v>
      </c>
      <c r="L50" s="162"/>
      <c r="M50" s="211"/>
      <c r="N50" s="167"/>
      <c r="O50" s="167"/>
    </row>
    <row r="51" spans="1:15" ht="30" customHeight="1">
      <c r="A51" s="128"/>
      <c r="B51" s="131"/>
      <c r="C51" s="205" t="s">
        <v>25</v>
      </c>
      <c r="D51" s="208">
        <v>0.15</v>
      </c>
      <c r="E51" s="215">
        <v>0.15</v>
      </c>
      <c r="F51" s="158" t="s">
        <v>72</v>
      </c>
      <c r="G51" s="133" t="s">
        <v>89</v>
      </c>
      <c r="H51" s="78" t="s">
        <v>10</v>
      </c>
      <c r="I51" s="82"/>
      <c r="J51" s="108">
        <f aca="true" t="shared" si="5" ref="J51:J56">I51*$E$51/5</f>
        <v>0</v>
      </c>
      <c r="K51" s="74">
        <f>J51</f>
        <v>0</v>
      </c>
      <c r="L51" s="161"/>
      <c r="M51" s="203"/>
      <c r="N51" s="167"/>
      <c r="O51" s="167"/>
    </row>
    <row r="52" spans="1:15" ht="30" customHeight="1">
      <c r="A52" s="128"/>
      <c r="B52" s="131"/>
      <c r="C52" s="205"/>
      <c r="D52" s="208"/>
      <c r="E52" s="215"/>
      <c r="F52" s="158"/>
      <c r="G52" s="134"/>
      <c r="H52" s="79" t="s">
        <v>45</v>
      </c>
      <c r="I52" s="83"/>
      <c r="J52" s="109">
        <f t="shared" si="5"/>
        <v>0</v>
      </c>
      <c r="K52" s="75">
        <f t="shared" si="1"/>
        <v>0</v>
      </c>
      <c r="L52" s="161"/>
      <c r="M52" s="203"/>
      <c r="N52" s="167"/>
      <c r="O52" s="167"/>
    </row>
    <row r="53" spans="1:15" ht="30" customHeight="1">
      <c r="A53" s="128"/>
      <c r="B53" s="131"/>
      <c r="C53" s="205"/>
      <c r="D53" s="208"/>
      <c r="E53" s="215"/>
      <c r="F53" s="158"/>
      <c r="G53" s="134"/>
      <c r="H53" s="79" t="s">
        <v>40</v>
      </c>
      <c r="I53" s="83"/>
      <c r="J53" s="109">
        <f t="shared" si="5"/>
        <v>0</v>
      </c>
      <c r="K53" s="75">
        <f t="shared" si="1"/>
        <v>0</v>
      </c>
      <c r="L53" s="161"/>
      <c r="M53" s="203"/>
      <c r="N53" s="167"/>
      <c r="O53" s="167"/>
    </row>
    <row r="54" spans="1:15" ht="30" customHeight="1">
      <c r="A54" s="128"/>
      <c r="B54" s="131"/>
      <c r="C54" s="205"/>
      <c r="D54" s="208"/>
      <c r="E54" s="215"/>
      <c r="F54" s="158"/>
      <c r="G54" s="134"/>
      <c r="H54" s="79" t="s">
        <v>42</v>
      </c>
      <c r="I54" s="83"/>
      <c r="J54" s="109">
        <f t="shared" si="5"/>
        <v>0</v>
      </c>
      <c r="K54" s="75">
        <f t="shared" si="1"/>
        <v>0</v>
      </c>
      <c r="L54" s="161"/>
      <c r="M54" s="203"/>
      <c r="N54" s="167"/>
      <c r="O54" s="167"/>
    </row>
    <row r="55" spans="1:15" ht="30" customHeight="1">
      <c r="A55" s="128"/>
      <c r="B55" s="131"/>
      <c r="C55" s="205"/>
      <c r="D55" s="208"/>
      <c r="E55" s="215"/>
      <c r="F55" s="158"/>
      <c r="G55" s="134"/>
      <c r="H55" s="79" t="s">
        <v>11</v>
      </c>
      <c r="I55" s="83"/>
      <c r="J55" s="109">
        <f t="shared" si="5"/>
        <v>0</v>
      </c>
      <c r="K55" s="75">
        <f t="shared" si="1"/>
        <v>0</v>
      </c>
      <c r="L55" s="161"/>
      <c r="M55" s="203"/>
      <c r="N55" s="167"/>
      <c r="O55" s="167"/>
    </row>
    <row r="56" spans="1:15" ht="30" customHeight="1" thickBot="1">
      <c r="A56" s="128"/>
      <c r="B56" s="131"/>
      <c r="C56" s="205"/>
      <c r="D56" s="208"/>
      <c r="E56" s="215"/>
      <c r="F56" s="158"/>
      <c r="G56" s="135"/>
      <c r="H56" s="81" t="s">
        <v>12</v>
      </c>
      <c r="I56" s="85"/>
      <c r="J56" s="111">
        <f t="shared" si="5"/>
        <v>0</v>
      </c>
      <c r="K56" s="77">
        <f t="shared" si="1"/>
        <v>0</v>
      </c>
      <c r="L56" s="161"/>
      <c r="M56" s="203"/>
      <c r="N56" s="167"/>
      <c r="O56" s="167"/>
    </row>
    <row r="57" spans="1:15" ht="24.75" customHeight="1">
      <c r="A57" s="128"/>
      <c r="B57" s="131"/>
      <c r="C57" s="204" t="s">
        <v>26</v>
      </c>
      <c r="D57" s="207">
        <v>0.05</v>
      </c>
      <c r="E57" s="214">
        <v>0.05</v>
      </c>
      <c r="F57" s="142" t="s">
        <v>73</v>
      </c>
      <c r="G57" s="157" t="s">
        <v>90</v>
      </c>
      <c r="H57" s="78" t="s">
        <v>10</v>
      </c>
      <c r="I57" s="82"/>
      <c r="J57" s="108">
        <f aca="true" t="shared" si="6" ref="J57:J62">I57*$E$57/5</f>
        <v>0</v>
      </c>
      <c r="K57" s="74">
        <f>J57</f>
        <v>0</v>
      </c>
      <c r="L57" s="160"/>
      <c r="M57" s="210"/>
      <c r="N57" s="167"/>
      <c r="O57" s="167"/>
    </row>
    <row r="58" spans="1:15" ht="24.75" customHeight="1">
      <c r="A58" s="128"/>
      <c r="B58" s="131"/>
      <c r="C58" s="205"/>
      <c r="D58" s="208"/>
      <c r="E58" s="215"/>
      <c r="F58" s="143"/>
      <c r="G58" s="158"/>
      <c r="H58" s="79" t="s">
        <v>45</v>
      </c>
      <c r="I58" s="83"/>
      <c r="J58" s="109">
        <f t="shared" si="6"/>
        <v>0</v>
      </c>
      <c r="K58" s="75">
        <f t="shared" si="1"/>
        <v>0</v>
      </c>
      <c r="L58" s="161"/>
      <c r="M58" s="203"/>
      <c r="N58" s="167"/>
      <c r="O58" s="167"/>
    </row>
    <row r="59" spans="1:15" ht="24.75" customHeight="1">
      <c r="A59" s="128"/>
      <c r="B59" s="131"/>
      <c r="C59" s="205"/>
      <c r="D59" s="208"/>
      <c r="E59" s="215"/>
      <c r="F59" s="143"/>
      <c r="G59" s="158"/>
      <c r="H59" s="79" t="s">
        <v>40</v>
      </c>
      <c r="I59" s="83"/>
      <c r="J59" s="109">
        <f t="shared" si="6"/>
        <v>0</v>
      </c>
      <c r="K59" s="75">
        <f t="shared" si="1"/>
        <v>0</v>
      </c>
      <c r="L59" s="161"/>
      <c r="M59" s="203"/>
      <c r="N59" s="167"/>
      <c r="O59" s="167"/>
    </row>
    <row r="60" spans="1:15" ht="24.75" customHeight="1">
      <c r="A60" s="128"/>
      <c r="B60" s="131"/>
      <c r="C60" s="205"/>
      <c r="D60" s="208"/>
      <c r="E60" s="215"/>
      <c r="F60" s="143"/>
      <c r="G60" s="158"/>
      <c r="H60" s="79" t="s">
        <v>42</v>
      </c>
      <c r="I60" s="83"/>
      <c r="J60" s="109">
        <f t="shared" si="6"/>
        <v>0</v>
      </c>
      <c r="K60" s="75">
        <f t="shared" si="1"/>
        <v>0</v>
      </c>
      <c r="L60" s="161"/>
      <c r="M60" s="203"/>
      <c r="N60" s="167"/>
      <c r="O60" s="167"/>
    </row>
    <row r="61" spans="1:15" ht="24.75" customHeight="1">
      <c r="A61" s="128"/>
      <c r="B61" s="131"/>
      <c r="C61" s="205"/>
      <c r="D61" s="208"/>
      <c r="E61" s="215"/>
      <c r="F61" s="143"/>
      <c r="G61" s="158"/>
      <c r="H61" s="79" t="s">
        <v>11</v>
      </c>
      <c r="I61" s="83"/>
      <c r="J61" s="109">
        <f t="shared" si="6"/>
        <v>0</v>
      </c>
      <c r="K61" s="75">
        <f t="shared" si="1"/>
        <v>0</v>
      </c>
      <c r="L61" s="161"/>
      <c r="M61" s="203"/>
      <c r="N61" s="167"/>
      <c r="O61" s="167"/>
    </row>
    <row r="62" spans="1:15" ht="24.75" customHeight="1" thickBot="1">
      <c r="A62" s="128"/>
      <c r="B62" s="131"/>
      <c r="C62" s="206"/>
      <c r="D62" s="209"/>
      <c r="E62" s="222"/>
      <c r="F62" s="144"/>
      <c r="G62" s="159"/>
      <c r="H62" s="81" t="s">
        <v>12</v>
      </c>
      <c r="I62" s="85"/>
      <c r="J62" s="111">
        <f t="shared" si="6"/>
        <v>0</v>
      </c>
      <c r="K62" s="77">
        <f t="shared" si="1"/>
        <v>0</v>
      </c>
      <c r="L62" s="162"/>
      <c r="M62" s="211"/>
      <c r="N62" s="167"/>
      <c r="O62" s="167"/>
    </row>
    <row r="63" spans="1:15" ht="24.75" customHeight="1">
      <c r="A63" s="128"/>
      <c r="B63" s="131"/>
      <c r="C63" s="212" t="s">
        <v>27</v>
      </c>
      <c r="D63" s="207">
        <v>0.05</v>
      </c>
      <c r="E63" s="214">
        <v>0.05</v>
      </c>
      <c r="F63" s="142" t="s">
        <v>46</v>
      </c>
      <c r="G63" s="157" t="s">
        <v>91</v>
      </c>
      <c r="H63" s="86" t="s">
        <v>10</v>
      </c>
      <c r="I63" s="87"/>
      <c r="J63" s="112">
        <f>I63*$E$63/5</f>
        <v>0</v>
      </c>
      <c r="K63" s="88">
        <f>J63</f>
        <v>0</v>
      </c>
      <c r="L63" s="216"/>
      <c r="M63" s="219"/>
      <c r="N63" s="167"/>
      <c r="O63" s="167"/>
    </row>
    <row r="64" spans="1:15" ht="24.75" customHeight="1">
      <c r="A64" s="128"/>
      <c r="B64" s="131"/>
      <c r="C64" s="213"/>
      <c r="D64" s="208"/>
      <c r="E64" s="215"/>
      <c r="F64" s="143"/>
      <c r="G64" s="158"/>
      <c r="H64" s="79" t="s">
        <v>45</v>
      </c>
      <c r="I64" s="83"/>
      <c r="J64" s="109">
        <f>I64*$E$63/5</f>
        <v>0</v>
      </c>
      <c r="K64" s="75">
        <f t="shared" si="1"/>
        <v>0</v>
      </c>
      <c r="L64" s="217"/>
      <c r="M64" s="220"/>
      <c r="N64" s="167"/>
      <c r="O64" s="167"/>
    </row>
    <row r="65" spans="1:15" ht="24.75" customHeight="1">
      <c r="A65" s="128"/>
      <c r="B65" s="131"/>
      <c r="C65" s="213"/>
      <c r="D65" s="208"/>
      <c r="E65" s="215"/>
      <c r="F65" s="143"/>
      <c r="G65" s="158"/>
      <c r="H65" s="79" t="s">
        <v>40</v>
      </c>
      <c r="I65" s="83"/>
      <c r="J65" s="109">
        <f>I65*$E$63/5</f>
        <v>0</v>
      </c>
      <c r="K65" s="75">
        <f t="shared" si="1"/>
        <v>0</v>
      </c>
      <c r="L65" s="217"/>
      <c r="M65" s="220"/>
      <c r="N65" s="167"/>
      <c r="O65" s="167"/>
    </row>
    <row r="66" spans="1:15" ht="24.75" customHeight="1">
      <c r="A66" s="128"/>
      <c r="B66" s="131"/>
      <c r="C66" s="213"/>
      <c r="D66" s="208"/>
      <c r="E66" s="215"/>
      <c r="F66" s="143"/>
      <c r="G66" s="158"/>
      <c r="H66" s="79" t="s">
        <v>42</v>
      </c>
      <c r="I66" s="83"/>
      <c r="J66" s="109">
        <f>I66*$E$63/5</f>
        <v>0</v>
      </c>
      <c r="K66" s="75">
        <f t="shared" si="1"/>
        <v>0</v>
      </c>
      <c r="L66" s="217"/>
      <c r="M66" s="220"/>
      <c r="N66" s="167"/>
      <c r="O66" s="167"/>
    </row>
    <row r="67" spans="1:15" ht="24.75" customHeight="1">
      <c r="A67" s="128"/>
      <c r="B67" s="131"/>
      <c r="C67" s="213"/>
      <c r="D67" s="208"/>
      <c r="E67" s="215"/>
      <c r="F67" s="143"/>
      <c r="G67" s="158"/>
      <c r="H67" s="79" t="s">
        <v>11</v>
      </c>
      <c r="I67" s="83"/>
      <c r="J67" s="109">
        <f>I67*$E$63/5</f>
        <v>0</v>
      </c>
      <c r="K67" s="75">
        <f t="shared" si="1"/>
        <v>0</v>
      </c>
      <c r="L67" s="217"/>
      <c r="M67" s="220"/>
      <c r="N67" s="167"/>
      <c r="O67" s="167"/>
    </row>
    <row r="68" spans="1:15" ht="24.75" customHeight="1" thickBot="1">
      <c r="A68" s="128"/>
      <c r="B68" s="131"/>
      <c r="C68" s="213"/>
      <c r="D68" s="208"/>
      <c r="E68" s="215"/>
      <c r="F68" s="143"/>
      <c r="G68" s="158"/>
      <c r="H68" s="81" t="s">
        <v>12</v>
      </c>
      <c r="I68" s="85"/>
      <c r="J68" s="111">
        <f>I68*$E$63/5</f>
        <v>0</v>
      </c>
      <c r="K68" s="77">
        <f t="shared" si="1"/>
        <v>0</v>
      </c>
      <c r="L68" s="218"/>
      <c r="M68" s="221"/>
      <c r="N68" s="167"/>
      <c r="O68" s="167"/>
    </row>
    <row r="69" spans="1:15" ht="33" customHeight="1" thickBot="1">
      <c r="A69" s="129"/>
      <c r="B69" s="132"/>
      <c r="C69" s="21" t="s">
        <v>49</v>
      </c>
      <c r="D69" s="22">
        <f>SUM(D39:D68)</f>
        <v>0.5</v>
      </c>
      <c r="E69" s="23">
        <f>SUM(E39:E68)</f>
        <v>0.5</v>
      </c>
      <c r="F69" s="19"/>
      <c r="G69" s="19"/>
      <c r="H69" s="4"/>
      <c r="I69" s="89"/>
      <c r="J69" s="113">
        <f>SUM(J39:J68)</f>
        <v>0</v>
      </c>
      <c r="K69" s="62">
        <f t="shared" si="1"/>
        <v>0</v>
      </c>
      <c r="L69" s="19"/>
      <c r="M69" s="20"/>
      <c r="N69" s="168"/>
      <c r="O69" s="168"/>
    </row>
    <row r="70" spans="1:15" ht="30" customHeight="1">
      <c r="A70" s="169" t="s">
        <v>28</v>
      </c>
      <c r="B70" s="172">
        <v>0.2</v>
      </c>
      <c r="C70" s="175" t="s">
        <v>29</v>
      </c>
      <c r="D70" s="178">
        <v>0.05</v>
      </c>
      <c r="E70" s="181">
        <v>0.05</v>
      </c>
      <c r="F70" s="184" t="s">
        <v>30</v>
      </c>
      <c r="G70" s="188" t="s">
        <v>92</v>
      </c>
      <c r="H70" s="48" t="s">
        <v>31</v>
      </c>
      <c r="I70" s="52"/>
      <c r="J70" s="114">
        <f>I70*$E$70/5</f>
        <v>0</v>
      </c>
      <c r="K70" s="90">
        <f>J70</f>
        <v>0</v>
      </c>
      <c r="L70" s="195"/>
      <c r="M70" s="198"/>
      <c r="N70" s="200"/>
      <c r="O70" s="13"/>
    </row>
    <row r="71" spans="1:15" ht="30" customHeight="1">
      <c r="A71" s="170"/>
      <c r="B71" s="173"/>
      <c r="C71" s="176"/>
      <c r="D71" s="179"/>
      <c r="E71" s="182"/>
      <c r="F71" s="185"/>
      <c r="G71" s="189"/>
      <c r="H71" s="50" t="s">
        <v>97</v>
      </c>
      <c r="I71" s="93"/>
      <c r="J71" s="115">
        <f>I71*$E$70/5</f>
        <v>0</v>
      </c>
      <c r="K71" s="91">
        <f>J71</f>
        <v>0</v>
      </c>
      <c r="L71" s="196"/>
      <c r="M71" s="187"/>
      <c r="N71" s="201"/>
      <c r="O71" s="10"/>
    </row>
    <row r="72" spans="1:15" ht="30" customHeight="1">
      <c r="A72" s="170"/>
      <c r="B72" s="173"/>
      <c r="C72" s="176"/>
      <c r="D72" s="179"/>
      <c r="E72" s="182"/>
      <c r="F72" s="185"/>
      <c r="G72" s="189"/>
      <c r="H72" s="50" t="s">
        <v>98</v>
      </c>
      <c r="I72" s="93"/>
      <c r="J72" s="115">
        <f>I72*$E$70/5</f>
        <v>0</v>
      </c>
      <c r="K72" s="91">
        <f>J72</f>
        <v>0</v>
      </c>
      <c r="L72" s="196"/>
      <c r="M72" s="187"/>
      <c r="N72" s="201"/>
      <c r="O72" s="10"/>
    </row>
    <row r="73" spans="1:15" ht="30" customHeight="1">
      <c r="A73" s="170"/>
      <c r="B73" s="173"/>
      <c r="C73" s="176"/>
      <c r="D73" s="179"/>
      <c r="E73" s="182"/>
      <c r="F73" s="185"/>
      <c r="G73" s="189"/>
      <c r="H73" s="50" t="s">
        <v>99</v>
      </c>
      <c r="I73" s="53"/>
      <c r="J73" s="115">
        <f>I73*$E$70/5</f>
        <v>0</v>
      </c>
      <c r="K73" s="91">
        <f t="shared" si="1"/>
        <v>0</v>
      </c>
      <c r="L73" s="196"/>
      <c r="M73" s="187"/>
      <c r="N73" s="201"/>
      <c r="O73" s="10"/>
    </row>
    <row r="74" spans="1:15" ht="30" customHeight="1">
      <c r="A74" s="170"/>
      <c r="B74" s="173"/>
      <c r="C74" s="176"/>
      <c r="D74" s="179"/>
      <c r="E74" s="182"/>
      <c r="F74" s="185"/>
      <c r="G74" s="189"/>
      <c r="H74" s="50" t="s">
        <v>100</v>
      </c>
      <c r="I74" s="53"/>
      <c r="J74" s="115">
        <f>I74*$E$70/5</f>
        <v>0</v>
      </c>
      <c r="K74" s="91">
        <f t="shared" si="1"/>
        <v>0</v>
      </c>
      <c r="L74" s="196"/>
      <c r="M74" s="187"/>
      <c r="N74" s="201"/>
      <c r="O74" s="10"/>
    </row>
    <row r="75" spans="1:15" ht="30" customHeight="1" thickBot="1">
      <c r="A75" s="170"/>
      <c r="B75" s="173"/>
      <c r="C75" s="177"/>
      <c r="D75" s="180"/>
      <c r="E75" s="183"/>
      <c r="F75" s="186"/>
      <c r="G75" s="194"/>
      <c r="H75" s="51" t="s">
        <v>101</v>
      </c>
      <c r="I75" s="54"/>
      <c r="J75" s="116">
        <f>I75*$E$70/5</f>
        <v>0</v>
      </c>
      <c r="K75" s="92">
        <f t="shared" si="1"/>
        <v>0</v>
      </c>
      <c r="L75" s="197"/>
      <c r="M75" s="199"/>
      <c r="N75" s="201"/>
      <c r="O75" s="10"/>
    </row>
    <row r="76" spans="1:15" ht="28.5" customHeight="1">
      <c r="A76" s="170"/>
      <c r="B76" s="173"/>
      <c r="C76" s="175" t="s">
        <v>77</v>
      </c>
      <c r="D76" s="178">
        <v>0.1</v>
      </c>
      <c r="E76" s="181">
        <v>0.1</v>
      </c>
      <c r="F76" s="184" t="s">
        <v>78</v>
      </c>
      <c r="G76" s="188" t="s">
        <v>93</v>
      </c>
      <c r="H76" s="70" t="s">
        <v>104</v>
      </c>
      <c r="I76" s="93"/>
      <c r="J76" s="117">
        <f aca="true" t="shared" si="7" ref="J76:J81">I76*$E$76/5</f>
        <v>0</v>
      </c>
      <c r="K76" s="94">
        <f>J76</f>
        <v>0</v>
      </c>
      <c r="L76" s="196"/>
      <c r="M76" s="187"/>
      <c r="N76" s="201"/>
      <c r="O76" s="11" t="s">
        <v>13</v>
      </c>
    </row>
    <row r="77" spans="1:15" ht="28.5" customHeight="1">
      <c r="A77" s="170"/>
      <c r="B77" s="173"/>
      <c r="C77" s="176"/>
      <c r="D77" s="179"/>
      <c r="E77" s="182"/>
      <c r="F77" s="185"/>
      <c r="G77" s="189"/>
      <c r="H77" s="50" t="s">
        <v>105</v>
      </c>
      <c r="I77" s="93"/>
      <c r="J77" s="115">
        <f t="shared" si="7"/>
        <v>0</v>
      </c>
      <c r="K77" s="91">
        <f>J77</f>
        <v>0</v>
      </c>
      <c r="L77" s="196"/>
      <c r="M77" s="187"/>
      <c r="N77" s="201"/>
      <c r="O77" s="11"/>
    </row>
    <row r="78" spans="1:15" ht="31.5">
      <c r="A78" s="170"/>
      <c r="B78" s="173"/>
      <c r="C78" s="176"/>
      <c r="D78" s="179"/>
      <c r="E78" s="182"/>
      <c r="F78" s="185"/>
      <c r="G78" s="189"/>
      <c r="H78" s="50" t="s">
        <v>106</v>
      </c>
      <c r="I78" s="53"/>
      <c r="J78" s="115">
        <f t="shared" si="7"/>
        <v>0</v>
      </c>
      <c r="K78" s="91">
        <f t="shared" si="1"/>
        <v>0</v>
      </c>
      <c r="L78" s="196"/>
      <c r="M78" s="187"/>
      <c r="N78" s="201"/>
      <c r="O78" s="12"/>
    </row>
    <row r="79" spans="1:15" ht="31.5">
      <c r="A79" s="170"/>
      <c r="B79" s="173"/>
      <c r="C79" s="176"/>
      <c r="D79" s="179"/>
      <c r="E79" s="182"/>
      <c r="F79" s="185"/>
      <c r="G79" s="189"/>
      <c r="H79" s="72" t="s">
        <v>107</v>
      </c>
      <c r="I79" s="53"/>
      <c r="J79" s="115">
        <f t="shared" si="7"/>
        <v>0</v>
      </c>
      <c r="K79" s="91">
        <f t="shared" si="1"/>
        <v>0</v>
      </c>
      <c r="L79" s="196"/>
      <c r="M79" s="187"/>
      <c r="N79" s="201"/>
      <c r="O79" s="12"/>
    </row>
    <row r="80" spans="1:15" ht="47.25">
      <c r="A80" s="170"/>
      <c r="B80" s="173"/>
      <c r="C80" s="176"/>
      <c r="D80" s="179"/>
      <c r="E80" s="182"/>
      <c r="F80" s="185"/>
      <c r="G80" s="189"/>
      <c r="H80" s="72" t="s">
        <v>103</v>
      </c>
      <c r="I80" s="53"/>
      <c r="J80" s="115">
        <f t="shared" si="7"/>
        <v>0</v>
      </c>
      <c r="K80" s="91">
        <f>J80</f>
        <v>0</v>
      </c>
      <c r="L80" s="196"/>
      <c r="M80" s="187"/>
      <c r="N80" s="201"/>
      <c r="O80" s="12"/>
    </row>
    <row r="81" spans="1:15" ht="48" thickBot="1">
      <c r="A81" s="170"/>
      <c r="B81" s="173"/>
      <c r="C81" s="176"/>
      <c r="D81" s="179"/>
      <c r="E81" s="182"/>
      <c r="F81" s="185"/>
      <c r="G81" s="189"/>
      <c r="H81" s="72" t="s">
        <v>102</v>
      </c>
      <c r="I81" s="95"/>
      <c r="J81" s="118">
        <f t="shared" si="7"/>
        <v>0</v>
      </c>
      <c r="K81" s="96">
        <f>J81</f>
        <v>0</v>
      </c>
      <c r="L81" s="196"/>
      <c r="M81" s="187"/>
      <c r="N81" s="201"/>
      <c r="O81" s="12"/>
    </row>
    <row r="82" spans="1:15" ht="34.5" customHeight="1" thickBot="1">
      <c r="A82" s="170"/>
      <c r="B82" s="173"/>
      <c r="C82" s="175" t="s">
        <v>32</v>
      </c>
      <c r="D82" s="178">
        <v>0.05</v>
      </c>
      <c r="E82" s="181">
        <v>0.05</v>
      </c>
      <c r="F82" s="184" t="s">
        <v>33</v>
      </c>
      <c r="G82" s="188" t="s">
        <v>34</v>
      </c>
      <c r="H82" s="48" t="s">
        <v>108</v>
      </c>
      <c r="I82" s="52"/>
      <c r="J82" s="114">
        <f>I82*$E$82/5</f>
        <v>0</v>
      </c>
      <c r="K82" s="90">
        <f>J82</f>
        <v>0</v>
      </c>
      <c r="L82" s="190"/>
      <c r="M82" s="192"/>
      <c r="N82" s="201"/>
      <c r="O82" s="12"/>
    </row>
    <row r="83" spans="1:15" ht="34.5" customHeight="1">
      <c r="A83" s="170"/>
      <c r="B83" s="173"/>
      <c r="C83" s="176"/>
      <c r="D83" s="179"/>
      <c r="E83" s="182"/>
      <c r="F83" s="185"/>
      <c r="G83" s="189"/>
      <c r="H83" s="48" t="s">
        <v>35</v>
      </c>
      <c r="I83" s="93"/>
      <c r="J83" s="115">
        <f>I83*$E$82/5</f>
        <v>0</v>
      </c>
      <c r="K83" s="91">
        <f>J83</f>
        <v>0</v>
      </c>
      <c r="L83" s="191"/>
      <c r="M83" s="193"/>
      <c r="N83" s="201"/>
      <c r="O83" s="12"/>
    </row>
    <row r="84" spans="1:15" ht="34.5" customHeight="1">
      <c r="A84" s="170"/>
      <c r="B84" s="173"/>
      <c r="C84" s="176"/>
      <c r="D84" s="179"/>
      <c r="E84" s="182"/>
      <c r="F84" s="185"/>
      <c r="G84" s="189"/>
      <c r="H84" s="50" t="s">
        <v>109</v>
      </c>
      <c r="I84" s="93"/>
      <c r="J84" s="115">
        <f>I84*$E$82/5</f>
        <v>0</v>
      </c>
      <c r="K84" s="91">
        <f>J84</f>
        <v>0</v>
      </c>
      <c r="L84" s="191"/>
      <c r="M84" s="193"/>
      <c r="N84" s="201"/>
      <c r="O84" s="12"/>
    </row>
    <row r="85" spans="1:15" ht="34.5" customHeight="1">
      <c r="A85" s="170"/>
      <c r="B85" s="173"/>
      <c r="C85" s="176"/>
      <c r="D85" s="179"/>
      <c r="E85" s="182"/>
      <c r="F85" s="185"/>
      <c r="G85" s="189"/>
      <c r="H85" s="50" t="s">
        <v>110</v>
      </c>
      <c r="I85" s="53"/>
      <c r="J85" s="115">
        <f>I85*$E$82/5</f>
        <v>0</v>
      </c>
      <c r="K85" s="91">
        <f>J85</f>
        <v>0</v>
      </c>
      <c r="L85" s="191"/>
      <c r="M85" s="193"/>
      <c r="N85" s="201"/>
      <c r="O85" s="12"/>
    </row>
    <row r="86" spans="1:15" ht="34.5" customHeight="1">
      <c r="A86" s="170"/>
      <c r="B86" s="173"/>
      <c r="C86" s="176"/>
      <c r="D86" s="179"/>
      <c r="E86" s="182"/>
      <c r="F86" s="185"/>
      <c r="G86" s="189"/>
      <c r="H86" s="72" t="s">
        <v>112</v>
      </c>
      <c r="I86" s="95"/>
      <c r="J86" s="115">
        <f>I86*$E$82/5</f>
        <v>0</v>
      </c>
      <c r="K86" s="91">
        <f>J86</f>
        <v>0</v>
      </c>
      <c r="L86" s="191"/>
      <c r="M86" s="193"/>
      <c r="N86" s="201"/>
      <c r="O86" s="12"/>
    </row>
    <row r="87" spans="1:15" ht="34.5" customHeight="1" thickBot="1">
      <c r="A87" s="170"/>
      <c r="B87" s="173"/>
      <c r="C87" s="176"/>
      <c r="D87" s="179"/>
      <c r="E87" s="182"/>
      <c r="F87" s="185"/>
      <c r="G87" s="189"/>
      <c r="H87" s="51" t="s">
        <v>111</v>
      </c>
      <c r="I87" s="54"/>
      <c r="J87" s="116">
        <f>I87*$E$82/5</f>
        <v>0</v>
      </c>
      <c r="K87" s="92">
        <f>J87</f>
        <v>0</v>
      </c>
      <c r="L87" s="191"/>
      <c r="M87" s="193"/>
      <c r="N87" s="201"/>
      <c r="O87" s="12"/>
    </row>
    <row r="88" spans="1:15" ht="34.5" customHeight="1" thickBot="1">
      <c r="A88" s="171"/>
      <c r="B88" s="174"/>
      <c r="C88" s="9" t="s">
        <v>49</v>
      </c>
      <c r="D88" s="25">
        <f>SUM(D70:D87)</f>
        <v>0.2</v>
      </c>
      <c r="E88" s="26">
        <f>SUM(E70:E87)</f>
        <v>0.2</v>
      </c>
      <c r="F88" s="15"/>
      <c r="G88" s="15"/>
      <c r="H88" s="3"/>
      <c r="I88" s="97"/>
      <c r="J88" s="119">
        <f>SUM(J70:J87)</f>
        <v>0</v>
      </c>
      <c r="K88" s="32">
        <f>J88</f>
        <v>0</v>
      </c>
      <c r="L88" s="16"/>
      <c r="M88" s="17"/>
      <c r="N88" s="202"/>
      <c r="O88" s="14"/>
    </row>
    <row r="89" spans="1:15" ht="19.5" customHeight="1">
      <c r="A89" s="127" t="s">
        <v>76</v>
      </c>
      <c r="B89" s="130">
        <v>0.05</v>
      </c>
      <c r="C89" s="133" t="s">
        <v>74</v>
      </c>
      <c r="D89" s="136">
        <v>0.05</v>
      </c>
      <c r="E89" s="139">
        <v>0.05</v>
      </c>
      <c r="F89" s="142" t="s">
        <v>75</v>
      </c>
      <c r="G89" s="157" t="s">
        <v>94</v>
      </c>
      <c r="H89" s="78" t="s">
        <v>10</v>
      </c>
      <c r="I89" s="99"/>
      <c r="J89" s="108">
        <f>I89*$E$89/5</f>
        <v>0</v>
      </c>
      <c r="K89" s="74">
        <f>J89</f>
        <v>0</v>
      </c>
      <c r="L89" s="160"/>
      <c r="M89" s="163"/>
      <c r="N89" s="166"/>
      <c r="O89" s="123" t="s">
        <v>13</v>
      </c>
    </row>
    <row r="90" spans="1:15" ht="19.5" customHeight="1">
      <c r="A90" s="128"/>
      <c r="B90" s="131"/>
      <c r="C90" s="134"/>
      <c r="D90" s="137"/>
      <c r="E90" s="140"/>
      <c r="F90" s="143"/>
      <c r="G90" s="158"/>
      <c r="H90" s="79" t="s">
        <v>45</v>
      </c>
      <c r="I90" s="100"/>
      <c r="J90" s="109">
        <f>I90*$E$89/5</f>
        <v>0</v>
      </c>
      <c r="K90" s="75">
        <f>J90</f>
        <v>0</v>
      </c>
      <c r="L90" s="161"/>
      <c r="M90" s="164"/>
      <c r="N90" s="167"/>
      <c r="O90" s="124"/>
    </row>
    <row r="91" spans="1:15" ht="19.5" customHeight="1">
      <c r="A91" s="128"/>
      <c r="B91" s="131"/>
      <c r="C91" s="134"/>
      <c r="D91" s="137"/>
      <c r="E91" s="140"/>
      <c r="F91" s="143"/>
      <c r="G91" s="158"/>
      <c r="H91" s="79" t="s">
        <v>40</v>
      </c>
      <c r="I91" s="100"/>
      <c r="J91" s="109">
        <f>I91*$E$89/5</f>
        <v>0</v>
      </c>
      <c r="K91" s="75">
        <f>J91</f>
        <v>0</v>
      </c>
      <c r="L91" s="161"/>
      <c r="M91" s="164"/>
      <c r="N91" s="167"/>
      <c r="O91" s="124"/>
    </row>
    <row r="92" spans="1:15" ht="19.5" customHeight="1">
      <c r="A92" s="128"/>
      <c r="B92" s="131"/>
      <c r="C92" s="134"/>
      <c r="D92" s="137"/>
      <c r="E92" s="140"/>
      <c r="F92" s="143"/>
      <c r="G92" s="158"/>
      <c r="H92" s="79" t="s">
        <v>42</v>
      </c>
      <c r="I92" s="100"/>
      <c r="J92" s="109">
        <f>I92*$E$89/5</f>
        <v>0</v>
      </c>
      <c r="K92" s="75">
        <f>J92</f>
        <v>0</v>
      </c>
      <c r="L92" s="161"/>
      <c r="M92" s="164"/>
      <c r="N92" s="167"/>
      <c r="O92" s="124"/>
    </row>
    <row r="93" spans="1:15" ht="19.5" customHeight="1">
      <c r="A93" s="128"/>
      <c r="B93" s="131"/>
      <c r="C93" s="134"/>
      <c r="D93" s="137"/>
      <c r="E93" s="140"/>
      <c r="F93" s="143"/>
      <c r="G93" s="158"/>
      <c r="H93" s="79" t="s">
        <v>11</v>
      </c>
      <c r="I93" s="100"/>
      <c r="J93" s="109">
        <f>I93*$E$89/5</f>
        <v>0</v>
      </c>
      <c r="K93" s="75">
        <f>J93</f>
        <v>0</v>
      </c>
      <c r="L93" s="161"/>
      <c r="M93" s="164"/>
      <c r="N93" s="167"/>
      <c r="O93" s="124"/>
    </row>
    <row r="94" spans="1:15" ht="19.5" customHeight="1" thickBot="1">
      <c r="A94" s="128"/>
      <c r="B94" s="131"/>
      <c r="C94" s="135"/>
      <c r="D94" s="138"/>
      <c r="E94" s="141"/>
      <c r="F94" s="144"/>
      <c r="G94" s="159"/>
      <c r="H94" s="81" t="s">
        <v>12</v>
      </c>
      <c r="I94" s="101"/>
      <c r="J94" s="111">
        <f>I94*$E$89/5</f>
        <v>0</v>
      </c>
      <c r="K94" s="77">
        <f>J94</f>
        <v>0</v>
      </c>
      <c r="L94" s="162"/>
      <c r="M94" s="165"/>
      <c r="N94" s="167"/>
      <c r="O94" s="124"/>
    </row>
    <row r="95" spans="1:15" ht="34.5" customHeight="1" thickBot="1">
      <c r="A95" s="129"/>
      <c r="B95" s="132"/>
      <c r="C95" s="21" t="s">
        <v>49</v>
      </c>
      <c r="D95" s="22">
        <f>SUM(D89)</f>
        <v>0.05</v>
      </c>
      <c r="E95" s="27">
        <f>SUM(E89)</f>
        <v>0.05</v>
      </c>
      <c r="F95" s="19"/>
      <c r="G95" s="19"/>
      <c r="H95" s="24"/>
      <c r="I95" s="98"/>
      <c r="J95" s="120">
        <f>SUM(J89:J94)</f>
        <v>0</v>
      </c>
      <c r="K95" s="33">
        <f>J95</f>
        <v>0</v>
      </c>
      <c r="L95" s="19"/>
      <c r="M95" s="20"/>
      <c r="N95" s="168"/>
      <c r="O95" s="125"/>
    </row>
    <row r="96" spans="1:15" ht="46.5" customHeight="1" thickBot="1">
      <c r="A96" s="6" t="s">
        <v>55</v>
      </c>
      <c r="B96" s="29">
        <f>SUM(B8:B94)</f>
        <v>1</v>
      </c>
      <c r="C96" s="41" t="s">
        <v>54</v>
      </c>
      <c r="D96" s="29">
        <f>D95+D88+D69+D38</f>
        <v>1</v>
      </c>
      <c r="E96" s="46">
        <f>E95+E88+E69+E38</f>
        <v>1</v>
      </c>
      <c r="F96" s="7"/>
      <c r="G96" s="7"/>
      <c r="H96" s="7"/>
      <c r="I96" s="47" t="s">
        <v>56</v>
      </c>
      <c r="J96" s="121">
        <f>J95+J88+J69+J38</f>
        <v>0</v>
      </c>
      <c r="K96" s="42">
        <f>K95+K88+K69+K38</f>
        <v>0</v>
      </c>
      <c r="L96" s="43" t="s">
        <v>13</v>
      </c>
      <c r="M96" s="44"/>
      <c r="N96" s="44"/>
      <c r="O96" s="45"/>
    </row>
    <row r="97" ht="15.75" thickBot="1">
      <c r="A97" s="2"/>
    </row>
    <row r="98" spans="1:14" ht="21.75" customHeight="1" thickBot="1">
      <c r="A98" s="154" t="s">
        <v>36</v>
      </c>
      <c r="B98" s="155"/>
      <c r="C98" s="155"/>
      <c r="D98" s="155"/>
      <c r="E98" s="155"/>
      <c r="F98" s="156"/>
      <c r="G98" s="38"/>
      <c r="H98" s="145" t="s">
        <v>119</v>
      </c>
      <c r="I98" s="146"/>
      <c r="J98" s="146"/>
      <c r="K98" s="146"/>
      <c r="L98" s="146"/>
      <c r="M98" s="146"/>
      <c r="N98" s="147"/>
    </row>
    <row r="99" spans="1:14" ht="16.5" thickBot="1">
      <c r="A99" s="5" t="s">
        <v>115</v>
      </c>
      <c r="B99" s="36" t="s">
        <v>116</v>
      </c>
      <c r="C99" s="40" t="s">
        <v>117</v>
      </c>
      <c r="D99" s="5" t="s">
        <v>37</v>
      </c>
      <c r="E99" s="36" t="s">
        <v>38</v>
      </c>
      <c r="F99" s="40" t="s">
        <v>39</v>
      </c>
      <c r="G99" s="38"/>
      <c r="H99" s="148"/>
      <c r="I99" s="149"/>
      <c r="J99" s="149"/>
      <c r="K99" s="149"/>
      <c r="L99" s="149"/>
      <c r="M99" s="149"/>
      <c r="N99" s="150"/>
    </row>
    <row r="100" spans="1:14" ht="30" customHeight="1" thickBot="1">
      <c r="A100" s="34" t="s">
        <v>118</v>
      </c>
      <c r="B100" s="37" t="s">
        <v>114</v>
      </c>
      <c r="C100" s="35" t="s">
        <v>53</v>
      </c>
      <c r="D100" s="34" t="s">
        <v>113</v>
      </c>
      <c r="E100" s="37" t="s">
        <v>114</v>
      </c>
      <c r="F100" s="35" t="s">
        <v>53</v>
      </c>
      <c r="G100" s="38"/>
      <c r="H100" s="148"/>
      <c r="I100" s="149"/>
      <c r="J100" s="149"/>
      <c r="K100" s="149"/>
      <c r="L100" s="149"/>
      <c r="M100" s="149"/>
      <c r="N100" s="150"/>
    </row>
    <row r="101" spans="1:14" ht="21.75" customHeight="1" thickBot="1">
      <c r="A101" s="126" t="s">
        <v>57</v>
      </c>
      <c r="B101" s="126"/>
      <c r="C101" s="126"/>
      <c r="D101" s="39"/>
      <c r="E101" s="38"/>
      <c r="F101" s="38"/>
      <c r="G101" s="38"/>
      <c r="H101" s="151"/>
      <c r="I101" s="152"/>
      <c r="J101" s="152"/>
      <c r="K101" s="152"/>
      <c r="L101" s="152"/>
      <c r="M101" s="152"/>
      <c r="N101" s="153"/>
    </row>
    <row r="102" spans="1:6" ht="15">
      <c r="A102" s="1"/>
      <c r="D102" s="39"/>
      <c r="E102" s="39"/>
      <c r="F102" s="39"/>
    </row>
    <row r="103" ht="15">
      <c r="A103" s="1"/>
    </row>
    <row r="104" ht="15">
      <c r="A104" s="1"/>
    </row>
    <row r="105" ht="15">
      <c r="A105" s="1"/>
    </row>
    <row r="106" spans="1:6" ht="15">
      <c r="A106" s="1"/>
      <c r="E106" s="122"/>
      <c r="F106" s="122"/>
    </row>
    <row r="107" spans="1:15" ht="15">
      <c r="A107" s="239" t="s">
        <v>58</v>
      </c>
      <c r="B107" s="239"/>
      <c r="C107" s="239"/>
      <c r="E107" s="122"/>
      <c r="F107" s="122"/>
      <c r="G107" s="239" t="s">
        <v>59</v>
      </c>
      <c r="H107" s="239"/>
      <c r="I107" s="122"/>
      <c r="J107" s="122"/>
      <c r="M107" s="239" t="s">
        <v>60</v>
      </c>
      <c r="N107" s="239"/>
      <c r="O107" s="239"/>
    </row>
    <row r="108" ht="15">
      <c r="A108" s="1"/>
    </row>
    <row r="109" ht="15">
      <c r="A109" s="1"/>
    </row>
    <row r="110" ht="15">
      <c r="A110" s="1"/>
    </row>
    <row r="111" spans="4:5" ht="15">
      <c r="D111" s="8"/>
      <c r="E111" s="8"/>
    </row>
    <row r="112" spans="4:5" ht="15">
      <c r="D112" s="8"/>
      <c r="E112" s="8"/>
    </row>
    <row r="113" spans="4:5" ht="15">
      <c r="D113" s="8"/>
      <c r="E113" s="8"/>
    </row>
    <row r="114" spans="4:5" ht="15">
      <c r="D114" s="8"/>
      <c r="E114" s="8"/>
    </row>
  </sheetData>
  <sheetProtection/>
  <mergeCells count="137">
    <mergeCell ref="G107:H107"/>
    <mergeCell ref="M107:O107"/>
    <mergeCell ref="A107:C107"/>
    <mergeCell ref="A2:O2"/>
    <mergeCell ref="A3:O3"/>
    <mergeCell ref="A5:O5"/>
    <mergeCell ref="N6:N7"/>
    <mergeCell ref="O6:O7"/>
    <mergeCell ref="A8:A38"/>
    <mergeCell ref="B8:B38"/>
    <mergeCell ref="C8:C13"/>
    <mergeCell ref="D8:D13"/>
    <mergeCell ref="E8:E13"/>
    <mergeCell ref="F8:F13"/>
    <mergeCell ref="G8:G13"/>
    <mergeCell ref="L8:L13"/>
    <mergeCell ref="G6:G7"/>
    <mergeCell ref="H6:H7"/>
    <mergeCell ref="I6:I7"/>
    <mergeCell ref="J6:K6"/>
    <mergeCell ref="L6:L7"/>
    <mergeCell ref="M6:M7"/>
    <mergeCell ref="A6:A7"/>
    <mergeCell ref="B6:B7"/>
    <mergeCell ref="A4:O4"/>
    <mergeCell ref="C6:C7"/>
    <mergeCell ref="D6:D7"/>
    <mergeCell ref="E6:E7"/>
    <mergeCell ref="F6:F7"/>
    <mergeCell ref="M8:M13"/>
    <mergeCell ref="N8:N38"/>
    <mergeCell ref="O8:O38"/>
    <mergeCell ref="C14:C19"/>
    <mergeCell ref="D14:D19"/>
    <mergeCell ref="E14:E19"/>
    <mergeCell ref="F14:F19"/>
    <mergeCell ref="G14:G19"/>
    <mergeCell ref="L14:L19"/>
    <mergeCell ref="M14:M19"/>
    <mergeCell ref="M20:M25"/>
    <mergeCell ref="C26:C31"/>
    <mergeCell ref="D26:D31"/>
    <mergeCell ref="E26:E31"/>
    <mergeCell ref="F26:F31"/>
    <mergeCell ref="G26:G31"/>
    <mergeCell ref="L26:L31"/>
    <mergeCell ref="M26:M31"/>
    <mergeCell ref="C20:C25"/>
    <mergeCell ref="D20:D25"/>
    <mergeCell ref="E20:E25"/>
    <mergeCell ref="F20:F25"/>
    <mergeCell ref="G20:G25"/>
    <mergeCell ref="L20:L25"/>
    <mergeCell ref="M32:M37"/>
    <mergeCell ref="A39:A69"/>
    <mergeCell ref="B39:B69"/>
    <mergeCell ref="C39:C44"/>
    <mergeCell ref="D39:D44"/>
    <mergeCell ref="E39:E44"/>
    <mergeCell ref="F39:F44"/>
    <mergeCell ref="G39:G44"/>
    <mergeCell ref="L39:L44"/>
    <mergeCell ref="M39:M44"/>
    <mergeCell ref="C32:C37"/>
    <mergeCell ref="D32:D37"/>
    <mergeCell ref="E32:E37"/>
    <mergeCell ref="F32:F37"/>
    <mergeCell ref="G32:G37"/>
    <mergeCell ref="L32:L37"/>
    <mergeCell ref="D51:D56"/>
    <mergeCell ref="E51:E56"/>
    <mergeCell ref="F51:F56"/>
    <mergeCell ref="G51:G56"/>
    <mergeCell ref="L51:L56"/>
    <mergeCell ref="M51:M56"/>
    <mergeCell ref="N39:N69"/>
    <mergeCell ref="O39:O69"/>
    <mergeCell ref="C45:C50"/>
    <mergeCell ref="D45:D50"/>
    <mergeCell ref="E45:E50"/>
    <mergeCell ref="F45:F50"/>
    <mergeCell ref="G45:G50"/>
    <mergeCell ref="L45:L50"/>
    <mergeCell ref="M45:M50"/>
    <mergeCell ref="C51:C56"/>
    <mergeCell ref="M57:M62"/>
    <mergeCell ref="C63:C68"/>
    <mergeCell ref="D63:D68"/>
    <mergeCell ref="E63:E68"/>
    <mergeCell ref="F63:F68"/>
    <mergeCell ref="G63:G68"/>
    <mergeCell ref="L63:L68"/>
    <mergeCell ref="M63:M68"/>
    <mergeCell ref="C57:C62"/>
    <mergeCell ref="D57:D62"/>
    <mergeCell ref="E57:E62"/>
    <mergeCell ref="F57:F62"/>
    <mergeCell ref="G57:G62"/>
    <mergeCell ref="L57:L62"/>
    <mergeCell ref="N70:N88"/>
    <mergeCell ref="C76:C81"/>
    <mergeCell ref="D76:D81"/>
    <mergeCell ref="E76:E81"/>
    <mergeCell ref="F76:F81"/>
    <mergeCell ref="G76:G81"/>
    <mergeCell ref="L76:L81"/>
    <mergeCell ref="A70:A88"/>
    <mergeCell ref="B70:B88"/>
    <mergeCell ref="C70:C75"/>
    <mergeCell ref="D70:D75"/>
    <mergeCell ref="E70:E75"/>
    <mergeCell ref="F70:F75"/>
    <mergeCell ref="M76:M81"/>
    <mergeCell ref="C82:C87"/>
    <mergeCell ref="D82:D87"/>
    <mergeCell ref="E82:E87"/>
    <mergeCell ref="F82:F87"/>
    <mergeCell ref="G82:G87"/>
    <mergeCell ref="L82:L87"/>
    <mergeCell ref="M82:M87"/>
    <mergeCell ref="G70:G75"/>
    <mergeCell ref="L70:L75"/>
    <mergeCell ref="M70:M75"/>
    <mergeCell ref="O89:O95"/>
    <mergeCell ref="A101:C101"/>
    <mergeCell ref="A89:A95"/>
    <mergeCell ref="B89:B95"/>
    <mergeCell ref="C89:C94"/>
    <mergeCell ref="D89:D94"/>
    <mergeCell ref="E89:E94"/>
    <mergeCell ref="F89:F94"/>
    <mergeCell ref="H98:N101"/>
    <mergeCell ref="A98:F98"/>
    <mergeCell ref="G89:G94"/>
    <mergeCell ref="L89:L94"/>
    <mergeCell ref="M89:M94"/>
    <mergeCell ref="N89:N95"/>
  </mergeCells>
  <printOptions/>
  <pageMargins left="0.2362204724409449" right="0.2362204724409449" top="0.5511811023622047" bottom="0.15748031496062992" header="0.1968503937007874" footer="0"/>
  <pageSetup fitToHeight="0" fitToWidth="1" orientation="landscape" paperSize="9" scale="46" r:id="rId2"/>
  <headerFooter>
    <oddHeader>&amp;L&amp;G&amp;R&amp;"-,Negrita"&amp;16&amp;K00B0F0VICERRECTORADO DE INVESTIGACION
DIRECCION DE INVESTIGACION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</dc:creator>
  <cp:keywords/>
  <dc:description/>
  <cp:lastModifiedBy>Usuario de Windows</cp:lastModifiedBy>
  <cp:lastPrinted>2021-01-25T12:30:59Z</cp:lastPrinted>
  <dcterms:created xsi:type="dcterms:W3CDTF">2019-02-08T13:16:16Z</dcterms:created>
  <dcterms:modified xsi:type="dcterms:W3CDTF">2021-01-25T12:31:12Z</dcterms:modified>
  <cp:category/>
  <cp:version/>
  <cp:contentType/>
  <cp:contentStatus/>
</cp:coreProperties>
</file>